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nec_nas_01\AGROPEC\PUBLICACION PARA LA WEB\VOLUMEN IV\"/>
    </mc:Choice>
  </mc:AlternateContent>
  <bookViews>
    <workbookView xWindow="0" yWindow="0" windowWidth="28800" windowHeight="12135"/>
  </bookViews>
  <sheets>
    <sheet name="Cuadro 12" sheetId="1" r:id="rId1"/>
  </sheets>
  <definedNames>
    <definedName name="_xlnm._FilterDatabase" localSheetId="0" hidden="1">'Cuadro 12'!#REF!</definedName>
    <definedName name="_xlnm.Print_Area" localSheetId="0">'Cuadro 12'!$A$1:$F$743</definedName>
    <definedName name="_xlnm.Print_Titles" localSheetId="0">'Cuadro 12'!$1:$3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54" i="1" l="1"/>
  <c r="E654" i="1"/>
  <c r="F654" i="1"/>
  <c r="C654" i="1"/>
  <c r="B654" i="1"/>
  <c r="D648" i="1"/>
  <c r="F648" i="1"/>
  <c r="E648" i="1"/>
  <c r="C648" i="1"/>
  <c r="B648" i="1"/>
  <c r="B477" i="1"/>
  <c r="E477" i="1"/>
  <c r="E433" i="1"/>
  <c r="D433" i="1"/>
  <c r="C433" i="1"/>
  <c r="B433" i="1"/>
  <c r="D344" i="1"/>
  <c r="C344" i="1"/>
  <c r="E288" i="1"/>
  <c r="B288" i="1"/>
  <c r="D258" i="1"/>
  <c r="D151" i="1"/>
  <c r="C151" i="1"/>
  <c r="D108" i="1"/>
  <c r="B108" i="1"/>
  <c r="C48" i="1"/>
  <c r="D48" i="1"/>
  <c r="B48" i="1"/>
  <c r="D541" i="1" l="1"/>
  <c r="C662" i="1"/>
  <c r="B344" i="1"/>
  <c r="C108" i="1"/>
  <c r="D288" i="1"/>
  <c r="B258" i="1"/>
  <c r="F258" i="1"/>
  <c r="E662" i="1"/>
  <c r="C258" i="1"/>
  <c r="D477" i="1"/>
  <c r="E258" i="1"/>
  <c r="D662" i="1"/>
  <c r="F662" i="1"/>
  <c r="B662" i="1"/>
  <c r="C541" i="1"/>
  <c r="B541" i="1"/>
  <c r="E541" i="1"/>
  <c r="F541" i="1"/>
  <c r="C477" i="1"/>
  <c r="F477" i="1"/>
  <c r="F433" i="1"/>
  <c r="E344" i="1"/>
  <c r="F344" i="1"/>
  <c r="C288" i="1"/>
  <c r="F288" i="1"/>
  <c r="E151" i="1"/>
  <c r="F151" i="1"/>
  <c r="B151" i="1"/>
  <c r="E108" i="1"/>
  <c r="F108" i="1"/>
  <c r="E48" i="1"/>
  <c r="F48" i="1"/>
  <c r="D5" i="1"/>
  <c r="E5" i="1"/>
  <c r="F5" i="1"/>
  <c r="C5" i="1"/>
  <c r="B5" i="1"/>
  <c r="C4" i="1" l="1"/>
  <c r="D4" i="1"/>
  <c r="E4" i="1"/>
  <c r="B4" i="1"/>
  <c r="F4" i="1"/>
</calcChain>
</file>

<file path=xl/sharedStrings.xml><?xml version="1.0" encoding="utf-8"?>
<sst xmlns="http://schemas.openxmlformats.org/spreadsheetml/2006/main" count="747" uniqueCount="700">
  <si>
    <t>Provincia, comarca indígena, distrito y corregimiento</t>
  </si>
  <si>
    <t>Explotaciones</t>
  </si>
  <si>
    <t>Superficie (en hectáreas)</t>
  </si>
  <si>
    <t>Sembrada</t>
  </si>
  <si>
    <t>Perdida</t>
  </si>
  <si>
    <t>Mecanizada</t>
  </si>
  <si>
    <t>Bocas del Toro</t>
  </si>
  <si>
    <t>Coclé</t>
  </si>
  <si>
    <t>Colón</t>
  </si>
  <si>
    <t>Chiriquí</t>
  </si>
  <si>
    <t>Darién</t>
  </si>
  <si>
    <t>Herrera</t>
  </si>
  <si>
    <t>Los Santos</t>
  </si>
  <si>
    <t>Panamá</t>
  </si>
  <si>
    <t>Veraguas</t>
  </si>
  <si>
    <t>Comarca Kuna Yala</t>
  </si>
  <si>
    <t>Comarca Emberá</t>
  </si>
  <si>
    <t>Comarca Ngäbe Buglé</t>
  </si>
  <si>
    <t xml:space="preserve"> -   Cantidad nula o cero.</t>
  </si>
  <si>
    <t xml:space="preserve">   Bocas del Toro</t>
  </si>
  <si>
    <t xml:space="preserve">     Bastimentos</t>
  </si>
  <si>
    <t xml:space="preserve">     Punta Laurel</t>
  </si>
  <si>
    <t xml:space="preserve">     Tierra Oscura</t>
  </si>
  <si>
    <t xml:space="preserve">     Bocas del Drago</t>
  </si>
  <si>
    <t xml:space="preserve">     San Cristóbal</t>
  </si>
  <si>
    <t xml:space="preserve">   Changuinola</t>
  </si>
  <si>
    <t xml:space="preserve">     Guabito</t>
  </si>
  <si>
    <t xml:space="preserve">     El Teribe</t>
  </si>
  <si>
    <t xml:space="preserve">     El Empalme</t>
  </si>
  <si>
    <t xml:space="preserve">     Las Tablas</t>
  </si>
  <si>
    <t xml:space="preserve">     Cochigró</t>
  </si>
  <si>
    <t xml:space="preserve">     La Gloria</t>
  </si>
  <si>
    <t xml:space="preserve">     Las Delicias</t>
  </si>
  <si>
    <t xml:space="preserve">     Barriada 4 de Abril</t>
  </si>
  <si>
    <t xml:space="preserve">     El Silencio</t>
  </si>
  <si>
    <t xml:space="preserve">     Finca 6</t>
  </si>
  <si>
    <t xml:space="preserve">     Finca 30</t>
  </si>
  <si>
    <t xml:space="preserve">     Finca 60</t>
  </si>
  <si>
    <t xml:space="preserve">     Barranco Adentro</t>
  </si>
  <si>
    <t xml:space="preserve">     Finca 4</t>
  </si>
  <si>
    <t xml:space="preserve">     Finca 51</t>
  </si>
  <si>
    <t xml:space="preserve">     Finca 66</t>
  </si>
  <si>
    <t xml:space="preserve">   Chiriquí Grande</t>
  </si>
  <si>
    <t xml:space="preserve">     Miramar</t>
  </si>
  <si>
    <t xml:space="preserve">     Punta Peña</t>
  </si>
  <si>
    <t xml:space="preserve">     Punta Robalo</t>
  </si>
  <si>
    <t xml:space="preserve">     Rambala</t>
  </si>
  <si>
    <t xml:space="preserve">     Bajo Cedro</t>
  </si>
  <si>
    <t xml:space="preserve">   Almirante</t>
  </si>
  <si>
    <t xml:space="preserve">     Barrio Francés</t>
  </si>
  <si>
    <t xml:space="preserve">     Barriada Guaymí</t>
  </si>
  <si>
    <t xml:space="preserve">     Valle de Agua Arriba</t>
  </si>
  <si>
    <t xml:space="preserve">     Valle del Risco</t>
  </si>
  <si>
    <t xml:space="preserve">     Bajo Culubre</t>
  </si>
  <si>
    <t xml:space="preserve">     Cauchero</t>
  </si>
  <si>
    <t xml:space="preserve">     Ceiba</t>
  </si>
  <si>
    <t xml:space="preserve">     Miraflores</t>
  </si>
  <si>
    <t xml:space="preserve">   Aguadulce</t>
  </si>
  <si>
    <t xml:space="preserve">     El Cristo</t>
  </si>
  <si>
    <t xml:space="preserve">     El Roble</t>
  </si>
  <si>
    <t xml:space="preserve">     Pocrí</t>
  </si>
  <si>
    <t xml:space="preserve">     Barrios Unidos</t>
  </si>
  <si>
    <t xml:space="preserve">     Pueblos Unidos</t>
  </si>
  <si>
    <t xml:space="preserve">     Virgen del Carmen</t>
  </si>
  <si>
    <t xml:space="preserve">     El Hato de San Juan de Dios</t>
  </si>
  <si>
    <t xml:space="preserve">   Antón</t>
  </si>
  <si>
    <t xml:space="preserve">     Cabuya</t>
  </si>
  <si>
    <t xml:space="preserve">     El Chirú</t>
  </si>
  <si>
    <t xml:space="preserve">     El Retiro</t>
  </si>
  <si>
    <t xml:space="preserve">     El Valle</t>
  </si>
  <si>
    <t xml:space="preserve">     Juan Díaz</t>
  </si>
  <si>
    <t xml:space="preserve">     Río Hato</t>
  </si>
  <si>
    <t xml:space="preserve">     San Juan de Dios</t>
  </si>
  <si>
    <t xml:space="preserve">     Santa Rita</t>
  </si>
  <si>
    <t xml:space="preserve">     Caballero</t>
  </si>
  <si>
    <t xml:space="preserve">   La Pintada</t>
  </si>
  <si>
    <t xml:space="preserve">     El Harino</t>
  </si>
  <si>
    <t xml:space="preserve">     El Potrero</t>
  </si>
  <si>
    <t xml:space="preserve">     Llano Grande</t>
  </si>
  <si>
    <t xml:space="preserve">     Piedras Gordas</t>
  </si>
  <si>
    <t xml:space="preserve">     Las Lomas</t>
  </si>
  <si>
    <t xml:space="preserve">     Llano Norte</t>
  </si>
  <si>
    <t xml:space="preserve">   Natá</t>
  </si>
  <si>
    <t xml:space="preserve">     Capellanía</t>
  </si>
  <si>
    <t xml:space="preserve">     El Caño</t>
  </si>
  <si>
    <t xml:space="preserve">     Guzmán</t>
  </si>
  <si>
    <t xml:space="preserve">     Las Huacas</t>
  </si>
  <si>
    <t xml:space="preserve">     Toza</t>
  </si>
  <si>
    <t xml:space="preserve">     Villarreal</t>
  </si>
  <si>
    <t xml:space="preserve">   Olá</t>
  </si>
  <si>
    <t xml:space="preserve">     El Copé</t>
  </si>
  <si>
    <t xml:space="preserve">     El Palmar</t>
  </si>
  <si>
    <t xml:space="preserve">     El Picacho</t>
  </si>
  <si>
    <t xml:space="preserve">     La Pava</t>
  </si>
  <si>
    <t xml:space="preserve">   Penonomé</t>
  </si>
  <si>
    <t xml:space="preserve">     Cañaveral</t>
  </si>
  <si>
    <t xml:space="preserve">     Coclé</t>
  </si>
  <si>
    <t xml:space="preserve">     Chiguirí Arriba</t>
  </si>
  <si>
    <t xml:space="preserve">     El Coco</t>
  </si>
  <si>
    <t xml:space="preserve">     Pajonal</t>
  </si>
  <si>
    <t xml:space="preserve">     Río Grande</t>
  </si>
  <si>
    <t xml:space="preserve">     Río Indio</t>
  </si>
  <si>
    <t xml:space="preserve">     Toabré</t>
  </si>
  <si>
    <t xml:space="preserve">     Tulú</t>
  </si>
  <si>
    <t xml:space="preserve">     Boca de Tucué</t>
  </si>
  <si>
    <t xml:space="preserve">     Candelario Ovalle</t>
  </si>
  <si>
    <t xml:space="preserve">     General Victoriano Lorenzo</t>
  </si>
  <si>
    <t xml:space="preserve">     Las Minas</t>
  </si>
  <si>
    <t xml:space="preserve">     Riecito</t>
  </si>
  <si>
    <t xml:space="preserve">     San Miguel</t>
  </si>
  <si>
    <t xml:space="preserve">   Colón</t>
  </si>
  <si>
    <t xml:space="preserve">     Buena Vista</t>
  </si>
  <si>
    <t xml:space="preserve">     Cativá</t>
  </si>
  <si>
    <t xml:space="preserve">     Ciricito</t>
  </si>
  <si>
    <t xml:space="preserve">     Cristóbal</t>
  </si>
  <si>
    <t xml:space="preserve">     Escobal</t>
  </si>
  <si>
    <t xml:space="preserve">     Limón</t>
  </si>
  <si>
    <t xml:space="preserve">     Nueva Providencia</t>
  </si>
  <si>
    <t xml:space="preserve">     Puerto Pilón</t>
  </si>
  <si>
    <t xml:space="preserve">     Sabanitas</t>
  </si>
  <si>
    <t xml:space="preserve">     Salamanca</t>
  </si>
  <si>
    <t xml:space="preserve">     San Juan</t>
  </si>
  <si>
    <t xml:space="preserve">     Santa Rosa</t>
  </si>
  <si>
    <t xml:space="preserve">     Cristóbal Este</t>
  </si>
  <si>
    <t xml:space="preserve">   Chagres</t>
  </si>
  <si>
    <t xml:space="preserve">     Achiote</t>
  </si>
  <si>
    <t xml:space="preserve">     El Guabo</t>
  </si>
  <si>
    <t xml:space="preserve">     La Encantada</t>
  </si>
  <si>
    <t xml:space="preserve">     Palmas Bellas</t>
  </si>
  <si>
    <t xml:space="preserve">     Piña</t>
  </si>
  <si>
    <t xml:space="preserve">     Salud</t>
  </si>
  <si>
    <t xml:space="preserve">   Donoso</t>
  </si>
  <si>
    <t xml:space="preserve">     El Guásimo</t>
  </si>
  <si>
    <t xml:space="preserve">     Gobea</t>
  </si>
  <si>
    <t xml:space="preserve">   Portobelo</t>
  </si>
  <si>
    <t xml:space="preserve">     Cacique</t>
  </si>
  <si>
    <t xml:space="preserve">     Puerto Lindo o Garrote</t>
  </si>
  <si>
    <t xml:space="preserve">     Isla Grande</t>
  </si>
  <si>
    <t xml:space="preserve">     María Chiquita</t>
  </si>
  <si>
    <t xml:space="preserve">   Santa Isabel</t>
  </si>
  <si>
    <t xml:space="preserve">     Cuango</t>
  </si>
  <si>
    <t xml:space="preserve">     Santa Isabel</t>
  </si>
  <si>
    <t xml:space="preserve">     Viento Frío</t>
  </si>
  <si>
    <t xml:space="preserve">   Omar Torrijos Herrera</t>
  </si>
  <si>
    <t xml:space="preserve">     San José del General</t>
  </si>
  <si>
    <t xml:space="preserve">     Nueva Esperanza</t>
  </si>
  <si>
    <t xml:space="preserve">     San Juan de Turbe</t>
  </si>
  <si>
    <t xml:space="preserve">   Alanje</t>
  </si>
  <si>
    <t xml:space="preserve">     Divalá</t>
  </si>
  <si>
    <t xml:space="preserve">     El Tejar</t>
  </si>
  <si>
    <t xml:space="preserve">     Guarumal</t>
  </si>
  <si>
    <t xml:space="preserve">     Palo Grande</t>
  </si>
  <si>
    <t xml:space="preserve">     Querévalo</t>
  </si>
  <si>
    <t xml:space="preserve">     Santo Tomás</t>
  </si>
  <si>
    <t xml:space="preserve">     Canta Gallo</t>
  </si>
  <si>
    <t xml:space="preserve">   Barú</t>
  </si>
  <si>
    <t xml:space="preserve">     Progreso</t>
  </si>
  <si>
    <t xml:space="preserve">     Baco</t>
  </si>
  <si>
    <t xml:space="preserve">     Rodolfo Aguilar Delgado</t>
  </si>
  <si>
    <t xml:space="preserve">     Manaca</t>
  </si>
  <si>
    <t xml:space="preserve">   Boquerón</t>
  </si>
  <si>
    <t xml:space="preserve">     Bágala</t>
  </si>
  <si>
    <t xml:space="preserve">     Cordillera</t>
  </si>
  <si>
    <t xml:space="preserve">     Guabal</t>
  </si>
  <si>
    <t xml:space="preserve">     Guayabal</t>
  </si>
  <si>
    <t xml:space="preserve">     Paraíso</t>
  </si>
  <si>
    <t xml:space="preserve">     Pedregal</t>
  </si>
  <si>
    <t xml:space="preserve">     Tijeras</t>
  </si>
  <si>
    <t xml:space="preserve">   Boquete</t>
  </si>
  <si>
    <t xml:space="preserve">     Bajo Boquete</t>
  </si>
  <si>
    <t xml:space="preserve">     Caldera</t>
  </si>
  <si>
    <t xml:space="preserve">     Palmira</t>
  </si>
  <si>
    <t xml:space="preserve">     Alto Boquete</t>
  </si>
  <si>
    <t xml:space="preserve">     Jaramillo</t>
  </si>
  <si>
    <t xml:space="preserve">     Los Naranjos</t>
  </si>
  <si>
    <t xml:space="preserve">   Bugaba</t>
  </si>
  <si>
    <t xml:space="preserve">     Bugaba</t>
  </si>
  <si>
    <t xml:space="preserve">     La Estrella</t>
  </si>
  <si>
    <t xml:space="preserve">     San Andrés</t>
  </si>
  <si>
    <t xml:space="preserve">     Santa Marta</t>
  </si>
  <si>
    <t xml:space="preserve">     Santo Domingo</t>
  </si>
  <si>
    <t xml:space="preserve">     Sortová</t>
  </si>
  <si>
    <t xml:space="preserve">     El Bongo</t>
  </si>
  <si>
    <t xml:space="preserve">     Solano</t>
  </si>
  <si>
    <t xml:space="preserve">     San Isidro</t>
  </si>
  <si>
    <t xml:space="preserve">   David</t>
  </si>
  <si>
    <t xml:space="preserve">     Bijagual</t>
  </si>
  <si>
    <t xml:space="preserve">     Cochea</t>
  </si>
  <si>
    <t xml:space="preserve">     Chiriquí</t>
  </si>
  <si>
    <t xml:space="preserve">     Guacá</t>
  </si>
  <si>
    <t xml:space="preserve">     San Carlos</t>
  </si>
  <si>
    <t xml:space="preserve">     San Pablo Nuevo</t>
  </si>
  <si>
    <t xml:space="preserve">     San Pablo Viejo</t>
  </si>
  <si>
    <t xml:space="preserve">     David Este</t>
  </si>
  <si>
    <t xml:space="preserve">     David Sur</t>
  </si>
  <si>
    <t xml:space="preserve">   Dolega</t>
  </si>
  <si>
    <t xml:space="preserve">     Dos Ríos</t>
  </si>
  <si>
    <t xml:space="preserve">     Los Anastacios</t>
  </si>
  <si>
    <t xml:space="preserve">     Potrerillos</t>
  </si>
  <si>
    <t xml:space="preserve">     Potrerillos  Abajo</t>
  </si>
  <si>
    <t xml:space="preserve">     Rovira</t>
  </si>
  <si>
    <t xml:space="preserve">     Tinajas</t>
  </si>
  <si>
    <t xml:space="preserve">     Los Algarrobos</t>
  </si>
  <si>
    <t xml:space="preserve">   Gualaca</t>
  </si>
  <si>
    <t xml:space="preserve">     Hornito</t>
  </si>
  <si>
    <t xml:space="preserve">     Los Ángeles</t>
  </si>
  <si>
    <t xml:space="preserve">     Paja de Sombrero</t>
  </si>
  <si>
    <t xml:space="preserve">     Rincón</t>
  </si>
  <si>
    <t xml:space="preserve">   Remedios</t>
  </si>
  <si>
    <t xml:space="preserve">     El Nancito</t>
  </si>
  <si>
    <t xml:space="preserve">     El Porvenir</t>
  </si>
  <si>
    <t xml:space="preserve">     Santa Lucía</t>
  </si>
  <si>
    <t xml:space="preserve">   Renacimiento</t>
  </si>
  <si>
    <t xml:space="preserve">     Breñón</t>
  </si>
  <si>
    <t xml:space="preserve">     Cañas Gordas</t>
  </si>
  <si>
    <t xml:space="preserve">     Monte Lirio</t>
  </si>
  <si>
    <t xml:space="preserve">     Santa Cruz</t>
  </si>
  <si>
    <t xml:space="preserve">     Dominical</t>
  </si>
  <si>
    <t xml:space="preserve">     Santa Clara</t>
  </si>
  <si>
    <t xml:space="preserve">   San Félix</t>
  </si>
  <si>
    <t xml:space="preserve">     San Félix</t>
  </si>
  <si>
    <t xml:space="preserve">   San Lorenzo</t>
  </si>
  <si>
    <t xml:space="preserve">     Boca Chica</t>
  </si>
  <si>
    <t xml:space="preserve">     Boca del Monte</t>
  </si>
  <si>
    <t xml:space="preserve">     San Lorenzo</t>
  </si>
  <si>
    <t xml:space="preserve">   Tolé</t>
  </si>
  <si>
    <t xml:space="preserve">     Bella Vista</t>
  </si>
  <si>
    <t xml:space="preserve">     Cerro Viejo</t>
  </si>
  <si>
    <t xml:space="preserve">     Justo Fidel Palacios</t>
  </si>
  <si>
    <t xml:space="preserve">     Lajas de Tolé</t>
  </si>
  <si>
    <t xml:space="preserve">     Potrero de Caña</t>
  </si>
  <si>
    <t xml:space="preserve">     Veladero</t>
  </si>
  <si>
    <t xml:space="preserve">   Tierras Altas</t>
  </si>
  <si>
    <t xml:space="preserve">     Volcán</t>
  </si>
  <si>
    <t xml:space="preserve">     Cuesta de Piedra</t>
  </si>
  <si>
    <t xml:space="preserve">   Chepigana</t>
  </si>
  <si>
    <t xml:space="preserve">     Camogantí</t>
  </si>
  <si>
    <t xml:space="preserve">     Chepigana</t>
  </si>
  <si>
    <t xml:space="preserve">     Garachiné</t>
  </si>
  <si>
    <t xml:space="preserve">     Jaqué</t>
  </si>
  <si>
    <t xml:space="preserve">     Puerto Piña</t>
  </si>
  <si>
    <t xml:space="preserve">     Sambú</t>
  </si>
  <si>
    <t xml:space="preserve">     Setegantí</t>
  </si>
  <si>
    <t xml:space="preserve">     Taimatí</t>
  </si>
  <si>
    <t xml:space="preserve">     Tucutí</t>
  </si>
  <si>
    <t xml:space="preserve">   Pinogana</t>
  </si>
  <si>
    <t xml:space="preserve">     Boca de Cupé</t>
  </si>
  <si>
    <t xml:space="preserve">     Paya</t>
  </si>
  <si>
    <t xml:space="preserve">     Pinogana</t>
  </si>
  <si>
    <t xml:space="preserve">     Púcuro</t>
  </si>
  <si>
    <t xml:space="preserve">     Yape</t>
  </si>
  <si>
    <t xml:space="preserve">     Yaviza</t>
  </si>
  <si>
    <t xml:space="preserve">     Metetí</t>
  </si>
  <si>
    <t xml:space="preserve">     Comarca Kuna de Wargandí</t>
  </si>
  <si>
    <t xml:space="preserve">   Santa Fe</t>
  </si>
  <si>
    <t xml:space="preserve">     Río Congo</t>
  </si>
  <si>
    <t xml:space="preserve">     Río Iglesias</t>
  </si>
  <si>
    <t xml:space="preserve">     Agua Fría</t>
  </si>
  <si>
    <t xml:space="preserve">     Cucunatí</t>
  </si>
  <si>
    <t xml:space="preserve">     Río Congo Arriba</t>
  </si>
  <si>
    <t xml:space="preserve">     Santa Fe</t>
  </si>
  <si>
    <t xml:space="preserve">     Zapallal</t>
  </si>
  <si>
    <t xml:space="preserve">   Chitré</t>
  </si>
  <si>
    <t xml:space="preserve">     La Arena</t>
  </si>
  <si>
    <t xml:space="preserve">     Monagrillo</t>
  </si>
  <si>
    <t xml:space="preserve">     San Juan Bautista</t>
  </si>
  <si>
    <t xml:space="preserve">   Las Minas</t>
  </si>
  <si>
    <t xml:space="preserve">     Chepo</t>
  </si>
  <si>
    <t xml:space="preserve">     Chumical</t>
  </si>
  <si>
    <t xml:space="preserve">     El Toro</t>
  </si>
  <si>
    <t xml:space="preserve">     Leones</t>
  </si>
  <si>
    <t xml:space="preserve">     Quebrada del Rosario</t>
  </si>
  <si>
    <t xml:space="preserve">     Quebrada El Ciprián</t>
  </si>
  <si>
    <t xml:space="preserve">   Los Pozos</t>
  </si>
  <si>
    <t xml:space="preserve">     Capurí</t>
  </si>
  <si>
    <t xml:space="preserve">     El Calabacito</t>
  </si>
  <si>
    <t xml:space="preserve">     El Cedro</t>
  </si>
  <si>
    <t xml:space="preserve">     La  Arena</t>
  </si>
  <si>
    <t xml:space="preserve">     La Pitaloza</t>
  </si>
  <si>
    <t xml:space="preserve">     Los Cerritos</t>
  </si>
  <si>
    <t xml:space="preserve">     Los Cerros de Paja</t>
  </si>
  <si>
    <t xml:space="preserve">     Las Llanas</t>
  </si>
  <si>
    <t xml:space="preserve">   Ocú</t>
  </si>
  <si>
    <t xml:space="preserve">     Cerro Largo</t>
  </si>
  <si>
    <t xml:space="preserve">     Los Llanos</t>
  </si>
  <si>
    <t xml:space="preserve">     Peñas Chatas</t>
  </si>
  <si>
    <t xml:space="preserve">     El Tijera</t>
  </si>
  <si>
    <t xml:space="preserve">     Menchaca</t>
  </si>
  <si>
    <t xml:space="preserve">     Entradero del Castillo</t>
  </si>
  <si>
    <t xml:space="preserve">   Parita</t>
  </si>
  <si>
    <t xml:space="preserve">     Los Castillos</t>
  </si>
  <si>
    <t xml:space="preserve">     Llano de La Cruz</t>
  </si>
  <si>
    <t xml:space="preserve">     París</t>
  </si>
  <si>
    <t xml:space="preserve">     Portobelillo</t>
  </si>
  <si>
    <t xml:space="preserve">     Potuga</t>
  </si>
  <si>
    <t xml:space="preserve">   Pesé</t>
  </si>
  <si>
    <t xml:space="preserve">     Las Cabras</t>
  </si>
  <si>
    <t xml:space="preserve">     El Pájaro</t>
  </si>
  <si>
    <t xml:space="preserve">     El Barrero</t>
  </si>
  <si>
    <t xml:space="preserve">     El Pedregoso</t>
  </si>
  <si>
    <t xml:space="preserve">     El Ciruelo</t>
  </si>
  <si>
    <t xml:space="preserve">     Sabana Grande</t>
  </si>
  <si>
    <t xml:space="preserve">     Rincón Hondo</t>
  </si>
  <si>
    <t xml:space="preserve">   Santa María</t>
  </si>
  <si>
    <t xml:space="preserve">     Chupampa</t>
  </si>
  <si>
    <t xml:space="preserve">     El Rincón</t>
  </si>
  <si>
    <t xml:space="preserve">     El Limón</t>
  </si>
  <si>
    <t xml:space="preserve">     Los Canelos</t>
  </si>
  <si>
    <t xml:space="preserve">   Guararé</t>
  </si>
  <si>
    <t xml:space="preserve">     El Espinal</t>
  </si>
  <si>
    <t xml:space="preserve">     El Macano</t>
  </si>
  <si>
    <t xml:space="preserve">     Guararé Arriba</t>
  </si>
  <si>
    <t xml:space="preserve">     La Enea</t>
  </si>
  <si>
    <t xml:space="preserve">     La Pasera</t>
  </si>
  <si>
    <t xml:space="preserve">     Las Trancas</t>
  </si>
  <si>
    <t xml:space="preserve">     Llano Abajo</t>
  </si>
  <si>
    <t xml:space="preserve">     El Hato</t>
  </si>
  <si>
    <t xml:space="preserve">     Perales</t>
  </si>
  <si>
    <t xml:space="preserve">   Las Tablas</t>
  </si>
  <si>
    <t xml:space="preserve">     Bajo Corral</t>
  </si>
  <si>
    <t xml:space="preserve">     Bayano</t>
  </si>
  <si>
    <t xml:space="preserve">     El Carate</t>
  </si>
  <si>
    <t xml:space="preserve">     El Cocal</t>
  </si>
  <si>
    <t xml:space="preserve">     El Manantial</t>
  </si>
  <si>
    <t xml:space="preserve">     El Muñoz</t>
  </si>
  <si>
    <t xml:space="preserve">     La Laja</t>
  </si>
  <si>
    <t xml:space="preserve">     La Miel</t>
  </si>
  <si>
    <t xml:space="preserve">     La Palma</t>
  </si>
  <si>
    <t xml:space="preserve">     La Tiza</t>
  </si>
  <si>
    <t xml:space="preserve">     Las Palmitas</t>
  </si>
  <si>
    <t xml:space="preserve">     Las Tablas Abajo</t>
  </si>
  <si>
    <t xml:space="preserve">     Nuario</t>
  </si>
  <si>
    <t xml:space="preserve">     Peña Blanca</t>
  </si>
  <si>
    <t xml:space="preserve">     Río Hondo</t>
  </si>
  <si>
    <t xml:space="preserve">     San José</t>
  </si>
  <si>
    <t xml:space="preserve">     Sesteadero</t>
  </si>
  <si>
    <t xml:space="preserve">     Valle Rico</t>
  </si>
  <si>
    <t xml:space="preserve">     Vallerriquito</t>
  </si>
  <si>
    <t xml:space="preserve">   Los Santos</t>
  </si>
  <si>
    <t xml:space="preserve">     La Colorada</t>
  </si>
  <si>
    <t xml:space="preserve">     La Espigadilla</t>
  </si>
  <si>
    <t xml:space="preserve">     Las Cruces</t>
  </si>
  <si>
    <t xml:space="preserve">     Las Guabas</t>
  </si>
  <si>
    <t xml:space="preserve">     Los Olivos</t>
  </si>
  <si>
    <t xml:space="preserve">     Llano Largo</t>
  </si>
  <si>
    <t xml:space="preserve">     Santa Ana</t>
  </si>
  <si>
    <t xml:space="preserve">     Tres Quebradas</t>
  </si>
  <si>
    <t xml:space="preserve">     Agua Buena</t>
  </si>
  <si>
    <t xml:space="preserve">     Villa Lourdes</t>
  </si>
  <si>
    <t xml:space="preserve">     El Ejido</t>
  </si>
  <si>
    <t xml:space="preserve">   Macaracas</t>
  </si>
  <si>
    <t xml:space="preserve">     Bahía Honda</t>
  </si>
  <si>
    <t xml:space="preserve">     Bajos de Güera</t>
  </si>
  <si>
    <t xml:space="preserve">     Corozal</t>
  </si>
  <si>
    <t xml:space="preserve">     Chupá</t>
  </si>
  <si>
    <t xml:space="preserve">     Espino Amarillo</t>
  </si>
  <si>
    <t xml:space="preserve">     La Mesa</t>
  </si>
  <si>
    <t xml:space="preserve">     Las Palmas</t>
  </si>
  <si>
    <t xml:space="preserve">     Llano de Piedra</t>
  </si>
  <si>
    <t xml:space="preserve">     Mogollón</t>
  </si>
  <si>
    <t xml:space="preserve">   Pedasí</t>
  </si>
  <si>
    <t xml:space="preserve">     Los Asientos</t>
  </si>
  <si>
    <t xml:space="preserve">     Mariabé</t>
  </si>
  <si>
    <t xml:space="preserve">     Purio</t>
  </si>
  <si>
    <t xml:space="preserve">     Oria Arriba</t>
  </si>
  <si>
    <t xml:space="preserve">   Pocrí</t>
  </si>
  <si>
    <t xml:space="preserve">     El Cañafístulo</t>
  </si>
  <si>
    <t xml:space="preserve">     Lajamina</t>
  </si>
  <si>
    <t xml:space="preserve">     Paritilla</t>
  </si>
  <si>
    <t xml:space="preserve">   Tonosí</t>
  </si>
  <si>
    <t xml:space="preserve">     Altos de Güera</t>
  </si>
  <si>
    <t xml:space="preserve">     Cañas</t>
  </si>
  <si>
    <t xml:space="preserve">     El Bebedero</t>
  </si>
  <si>
    <t xml:space="preserve">     El Cacao</t>
  </si>
  <si>
    <t xml:space="preserve">     El Cortezo</t>
  </si>
  <si>
    <t xml:space="preserve">     Flores</t>
  </si>
  <si>
    <t xml:space="preserve">     Guánico</t>
  </si>
  <si>
    <t xml:space="preserve">     La Tronosa</t>
  </si>
  <si>
    <t xml:space="preserve">     Cambutal</t>
  </si>
  <si>
    <t xml:space="preserve">     Isla de Cañas</t>
  </si>
  <si>
    <t xml:space="preserve">   Balboa</t>
  </si>
  <si>
    <t xml:space="preserve">     La Esmeralda</t>
  </si>
  <si>
    <t xml:space="preserve">     La Guinea</t>
  </si>
  <si>
    <t xml:space="preserve">     Pedro González</t>
  </si>
  <si>
    <t xml:space="preserve">     Saboga</t>
  </si>
  <si>
    <t xml:space="preserve">   Chepo</t>
  </si>
  <si>
    <t xml:space="preserve">     Cañita</t>
  </si>
  <si>
    <t xml:space="preserve">     El Llano</t>
  </si>
  <si>
    <t xml:space="preserve">     Las Margaritas</t>
  </si>
  <si>
    <t xml:space="preserve">     Santa Cruz de Chinina</t>
  </si>
  <si>
    <t xml:space="preserve">     Tortí</t>
  </si>
  <si>
    <t xml:space="preserve">   Chimán</t>
  </si>
  <si>
    <t xml:space="preserve">     Brujas</t>
  </si>
  <si>
    <t xml:space="preserve">     Pásiga</t>
  </si>
  <si>
    <t xml:space="preserve">     Unión Santeña</t>
  </si>
  <si>
    <t xml:space="preserve">   Panamá</t>
  </si>
  <si>
    <t xml:space="preserve">     Betania</t>
  </si>
  <si>
    <t xml:space="preserve">     Ancón</t>
  </si>
  <si>
    <t xml:space="preserve">     Chilibre</t>
  </si>
  <si>
    <t xml:space="preserve">     Las Cumbres</t>
  </si>
  <si>
    <t xml:space="preserve">     Pacora</t>
  </si>
  <si>
    <t xml:space="preserve">     San Martín</t>
  </si>
  <si>
    <t xml:space="preserve">     Tocumen</t>
  </si>
  <si>
    <t xml:space="preserve">     Las Mañanitas</t>
  </si>
  <si>
    <t xml:space="preserve">     24 de Diciembre</t>
  </si>
  <si>
    <t xml:space="preserve">     Alcalde Díaz</t>
  </si>
  <si>
    <t xml:space="preserve">     Ernesto Córdoba Campos</t>
  </si>
  <si>
    <t xml:space="preserve">     Caimitillo</t>
  </si>
  <si>
    <t xml:space="preserve">     Las Garzas</t>
  </si>
  <si>
    <t xml:space="preserve">     Don Bosco</t>
  </si>
  <si>
    <t xml:space="preserve">   San Miguelito</t>
  </si>
  <si>
    <t xml:space="preserve">     Amelia Denis de Icaza</t>
  </si>
  <si>
    <t xml:space="preserve">     Belisario Porras</t>
  </si>
  <si>
    <t xml:space="preserve">     Arnulfo Arias</t>
  </si>
  <si>
    <t xml:space="preserve">     Belisario Frías</t>
  </si>
  <si>
    <t xml:space="preserve">     Omar Torrijos</t>
  </si>
  <si>
    <t xml:space="preserve">     Rufina Alfaro</t>
  </si>
  <si>
    <t xml:space="preserve">   Arraiján</t>
  </si>
  <si>
    <t xml:space="preserve">     Juan Demóstenes Arosemena</t>
  </si>
  <si>
    <t xml:space="preserve">     Nuevo Emperador</t>
  </si>
  <si>
    <t xml:space="preserve">     Veracruz</t>
  </si>
  <si>
    <t xml:space="preserve">     Vista Alegre</t>
  </si>
  <si>
    <t xml:space="preserve">     Burunga</t>
  </si>
  <si>
    <t xml:space="preserve">     Cerro Silvestre</t>
  </si>
  <si>
    <t xml:space="preserve">     Vacamonte</t>
  </si>
  <si>
    <t xml:space="preserve">   Capira</t>
  </si>
  <si>
    <t xml:space="preserve">     Caimito</t>
  </si>
  <si>
    <t xml:space="preserve">     Campana</t>
  </si>
  <si>
    <t xml:space="preserve">     Cermeño</t>
  </si>
  <si>
    <t xml:space="preserve">     Cirí de  Los Sotos</t>
  </si>
  <si>
    <t xml:space="preserve">     Cirí Grande</t>
  </si>
  <si>
    <t xml:space="preserve">     La Trinidad</t>
  </si>
  <si>
    <t xml:space="preserve">     Las Ollas Arriba</t>
  </si>
  <si>
    <t xml:space="preserve">     Lídice</t>
  </si>
  <si>
    <t xml:space="preserve">     Villa Carmen</t>
  </si>
  <si>
    <t xml:space="preserve">     Villa Rosario</t>
  </si>
  <si>
    <t xml:space="preserve">   Chame</t>
  </si>
  <si>
    <t xml:space="preserve">     Bejuco</t>
  </si>
  <si>
    <t xml:space="preserve">     Buenos Aires</t>
  </si>
  <si>
    <t xml:space="preserve">     Chicá</t>
  </si>
  <si>
    <t xml:space="preserve">     Las Lajas</t>
  </si>
  <si>
    <t xml:space="preserve">     Nueva Gorgona</t>
  </si>
  <si>
    <t xml:space="preserve">     Sajalices</t>
  </si>
  <si>
    <t xml:space="preserve">     Sorá</t>
  </si>
  <si>
    <t xml:space="preserve">   La Chorrera</t>
  </si>
  <si>
    <t xml:space="preserve">     Barrio Balboa</t>
  </si>
  <si>
    <t xml:space="preserve">     Barrio Colón</t>
  </si>
  <si>
    <t xml:space="preserve">     Amador</t>
  </si>
  <si>
    <t xml:space="preserve">     Arosemena</t>
  </si>
  <si>
    <t xml:space="preserve">     El Arado</t>
  </si>
  <si>
    <t xml:space="preserve">     Feuillet</t>
  </si>
  <si>
    <t xml:space="preserve">     Guadalupe</t>
  </si>
  <si>
    <t xml:space="preserve">     Herrera</t>
  </si>
  <si>
    <t xml:space="preserve">     Hurtado</t>
  </si>
  <si>
    <t xml:space="preserve">     Iturralde</t>
  </si>
  <si>
    <t xml:space="preserve">     La Represa</t>
  </si>
  <si>
    <t xml:space="preserve">     Los Díaz</t>
  </si>
  <si>
    <t xml:space="preserve">     Mendoza</t>
  </si>
  <si>
    <t xml:space="preserve">     Obaldía</t>
  </si>
  <si>
    <t xml:space="preserve">     Playa Leona</t>
  </si>
  <si>
    <t xml:space="preserve">     Puerto Caimito</t>
  </si>
  <si>
    <t xml:space="preserve">   San Carlos</t>
  </si>
  <si>
    <t xml:space="preserve">     El Espino</t>
  </si>
  <si>
    <t xml:space="preserve">     El Higo</t>
  </si>
  <si>
    <t xml:space="preserve">     Guayabito</t>
  </si>
  <si>
    <t xml:space="preserve">     La Ermita</t>
  </si>
  <si>
    <t xml:space="preserve">     La Laguna</t>
  </si>
  <si>
    <t xml:space="preserve">     Las Uvas</t>
  </si>
  <si>
    <t xml:space="preserve">     Los Llanitos</t>
  </si>
  <si>
    <t xml:space="preserve">   Atalaya</t>
  </si>
  <si>
    <t xml:space="preserve">     El Barrito</t>
  </si>
  <si>
    <t xml:space="preserve">     La Montañuela</t>
  </si>
  <si>
    <t xml:space="preserve">     La Carrillo</t>
  </si>
  <si>
    <t xml:space="preserve">     San Antonio</t>
  </si>
  <si>
    <t xml:space="preserve">   Calobre</t>
  </si>
  <si>
    <t xml:space="preserve">     Barnizal</t>
  </si>
  <si>
    <t xml:space="preserve">     Chitra</t>
  </si>
  <si>
    <t xml:space="preserve">     El Cocla</t>
  </si>
  <si>
    <t xml:space="preserve">     La Raya de Calobre</t>
  </si>
  <si>
    <t xml:space="preserve">     La Tetilla</t>
  </si>
  <si>
    <t xml:space="preserve">     La Yeguada</t>
  </si>
  <si>
    <t xml:space="preserve">     Las Guías</t>
  </si>
  <si>
    <t xml:space="preserve">     Monjarás</t>
  </si>
  <si>
    <t xml:space="preserve">   Cañazas</t>
  </si>
  <si>
    <t xml:space="preserve">     Cerro Plata</t>
  </si>
  <si>
    <t xml:space="preserve">     El Picador</t>
  </si>
  <si>
    <t xml:space="preserve">     Los Valles</t>
  </si>
  <si>
    <t xml:space="preserve">     San Marcelo</t>
  </si>
  <si>
    <t xml:space="preserve">     El Aromillo</t>
  </si>
  <si>
    <t xml:space="preserve">   La Mesa</t>
  </si>
  <si>
    <t xml:space="preserve">     Bisvalles</t>
  </si>
  <si>
    <t xml:space="preserve">     Boró</t>
  </si>
  <si>
    <t xml:space="preserve">     San Bartolo</t>
  </si>
  <si>
    <t xml:space="preserve">     Los Milagros</t>
  </si>
  <si>
    <t xml:space="preserve">   Las Palmas</t>
  </si>
  <si>
    <t xml:space="preserve">     Cerro de Casa</t>
  </si>
  <si>
    <t xml:space="preserve">     El María</t>
  </si>
  <si>
    <t xml:space="preserve">     El Prado</t>
  </si>
  <si>
    <t xml:space="preserve">     Puerto Vidal</t>
  </si>
  <si>
    <t xml:space="preserve">     San Martín de Porres</t>
  </si>
  <si>
    <t xml:space="preserve">     Viguí</t>
  </si>
  <si>
    <t xml:space="preserve">     Zapotillo</t>
  </si>
  <si>
    <t xml:space="preserve">     Manuel E. Amador Terrero</t>
  </si>
  <si>
    <t xml:space="preserve">   Montijo</t>
  </si>
  <si>
    <t xml:space="preserve">     La Garceana</t>
  </si>
  <si>
    <t xml:space="preserve">     Pilón</t>
  </si>
  <si>
    <t xml:space="preserve">     Costa Hermosa</t>
  </si>
  <si>
    <t xml:space="preserve">     Unión del Norte</t>
  </si>
  <si>
    <t xml:space="preserve">   Río de Jesús</t>
  </si>
  <si>
    <t xml:space="preserve">     Catorce de Noviembre</t>
  </si>
  <si>
    <t xml:space="preserve">   San Francisco</t>
  </si>
  <si>
    <t xml:space="preserve">     Corral Falso</t>
  </si>
  <si>
    <t xml:space="preserve">     Los Hatillos</t>
  </si>
  <si>
    <t xml:space="preserve">     Remance</t>
  </si>
  <si>
    <t xml:space="preserve">     Calovébora</t>
  </si>
  <si>
    <t xml:space="preserve">     El Alto</t>
  </si>
  <si>
    <t xml:space="preserve">     Río Luis</t>
  </si>
  <si>
    <t xml:space="preserve">     Rubén Cantú</t>
  </si>
  <si>
    <t xml:space="preserve">   Santiago</t>
  </si>
  <si>
    <t xml:space="preserve">     La Peña</t>
  </si>
  <si>
    <t xml:space="preserve">     La Raya de Santa María</t>
  </si>
  <si>
    <t xml:space="preserve">     Ponuga</t>
  </si>
  <si>
    <t xml:space="preserve">     San Pedro del Espino</t>
  </si>
  <si>
    <t xml:space="preserve">     Canto del Llano</t>
  </si>
  <si>
    <t xml:space="preserve">     Carlos Santana Ávila</t>
  </si>
  <si>
    <t xml:space="preserve">     Edwin Fábrega</t>
  </si>
  <si>
    <t xml:space="preserve">     Urracá</t>
  </si>
  <si>
    <t xml:space="preserve">     Rodrigo Luque</t>
  </si>
  <si>
    <t xml:space="preserve">     Nuevo Santiago</t>
  </si>
  <si>
    <t xml:space="preserve">     Santiago Este</t>
  </si>
  <si>
    <t xml:space="preserve">     Santiago Sur</t>
  </si>
  <si>
    <t xml:space="preserve">   Soná</t>
  </si>
  <si>
    <t xml:space="preserve">     Calidonia</t>
  </si>
  <si>
    <t xml:space="preserve">     Cativé</t>
  </si>
  <si>
    <t xml:space="preserve">     El Marañón</t>
  </si>
  <si>
    <t xml:space="preserve">     La Soledad</t>
  </si>
  <si>
    <t xml:space="preserve">     Quebrada de Oro</t>
  </si>
  <si>
    <t xml:space="preserve">     Rodeo Viejo</t>
  </si>
  <si>
    <t xml:space="preserve">     La Trinchera</t>
  </si>
  <si>
    <t xml:space="preserve">   Mariato</t>
  </si>
  <si>
    <t xml:space="preserve">     Arenas</t>
  </si>
  <si>
    <t xml:space="preserve">     Quebro</t>
  </si>
  <si>
    <t xml:space="preserve">     Tebario</t>
  </si>
  <si>
    <t xml:space="preserve">   Comarca Kuna Yala</t>
  </si>
  <si>
    <t xml:space="preserve">     Ailigandí</t>
  </si>
  <si>
    <t xml:space="preserve">     Puerto Obaldía</t>
  </si>
  <si>
    <t xml:space="preserve">     Tubualá</t>
  </si>
  <si>
    <t xml:space="preserve">   Cémaco</t>
  </si>
  <si>
    <t xml:space="preserve">     Lajas Blancas</t>
  </si>
  <si>
    <t xml:space="preserve">     Manuel Ortega</t>
  </si>
  <si>
    <t xml:space="preserve">   Sambú</t>
  </si>
  <si>
    <t xml:space="preserve">     Río Sábalo</t>
  </si>
  <si>
    <t xml:space="preserve">     Jingurudo</t>
  </si>
  <si>
    <t xml:space="preserve">   Besiko</t>
  </si>
  <si>
    <t xml:space="preserve">     Boca de Balsa</t>
  </si>
  <si>
    <t xml:space="preserve">     Camarón Arriba</t>
  </si>
  <si>
    <t xml:space="preserve">     Cerro Banco</t>
  </si>
  <si>
    <t xml:space="preserve">     Emplanada de Chorcha</t>
  </si>
  <si>
    <t xml:space="preserve">     Nämnoni</t>
  </si>
  <si>
    <t xml:space="preserve">     Niba</t>
  </si>
  <si>
    <t xml:space="preserve">   Mironó</t>
  </si>
  <si>
    <t xml:space="preserve">     Cascabel</t>
  </si>
  <si>
    <t xml:space="preserve">     Hato Corotú</t>
  </si>
  <si>
    <t xml:space="preserve">     Hato Culantro</t>
  </si>
  <si>
    <t xml:space="preserve">     Hato Jobo</t>
  </si>
  <si>
    <t xml:space="preserve">     Hato Julí</t>
  </si>
  <si>
    <t xml:space="preserve">     Quebrada de Loro</t>
  </si>
  <si>
    <t xml:space="preserve">     Salto Dupí</t>
  </si>
  <si>
    <t xml:space="preserve">   Müna</t>
  </si>
  <si>
    <t xml:space="preserve">     Alto Caballero</t>
  </si>
  <si>
    <t xml:space="preserve">     Bakama</t>
  </si>
  <si>
    <t xml:space="preserve">     Cerro Caña</t>
  </si>
  <si>
    <t xml:space="preserve">     Cerro Puerco</t>
  </si>
  <si>
    <t xml:space="preserve">     Krüa</t>
  </si>
  <si>
    <t xml:space="preserve">     Maraca</t>
  </si>
  <si>
    <t xml:space="preserve">     Nibra</t>
  </si>
  <si>
    <t xml:space="preserve">     Roka</t>
  </si>
  <si>
    <t xml:space="preserve">     Sitio Prado</t>
  </si>
  <si>
    <t xml:space="preserve">     Ümani</t>
  </si>
  <si>
    <t xml:space="preserve">     Dikeri</t>
  </si>
  <si>
    <t xml:space="preserve">     Diko</t>
  </si>
  <si>
    <t xml:space="preserve">     Mreeni</t>
  </si>
  <si>
    <t xml:space="preserve">   Nole Duima</t>
  </si>
  <si>
    <t xml:space="preserve">     Hato Chamí</t>
  </si>
  <si>
    <t xml:space="preserve">     Jädaberi</t>
  </si>
  <si>
    <t xml:space="preserve">     Lajero</t>
  </si>
  <si>
    <t xml:space="preserve">     Susama</t>
  </si>
  <si>
    <t xml:space="preserve">   Ñürüm</t>
  </si>
  <si>
    <t xml:space="preserve">     Agua Salud</t>
  </si>
  <si>
    <t xml:space="preserve">     Alto de Jesús</t>
  </si>
  <si>
    <t xml:space="preserve">     Cerro Pelado</t>
  </si>
  <si>
    <t xml:space="preserve">     El Bale</t>
  </si>
  <si>
    <t xml:space="preserve">     El Paredón</t>
  </si>
  <si>
    <t xml:space="preserve">     El Piro</t>
  </si>
  <si>
    <t xml:space="preserve">     Güibale</t>
  </si>
  <si>
    <t xml:space="preserve">     El Peñón</t>
  </si>
  <si>
    <t xml:space="preserve">   Kankintú</t>
  </si>
  <si>
    <t xml:space="preserve">     Kankintú</t>
  </si>
  <si>
    <t xml:space="preserve">     Mününi</t>
  </si>
  <si>
    <t xml:space="preserve">     Piedra Roja</t>
  </si>
  <si>
    <t xml:space="preserve">     Calante</t>
  </si>
  <si>
    <t xml:space="preserve">     Tolote</t>
  </si>
  <si>
    <t xml:space="preserve">   Kusapín</t>
  </si>
  <si>
    <t xml:space="preserve">     Bahía Azul</t>
  </si>
  <si>
    <t xml:space="preserve">     Río Chiriquí</t>
  </si>
  <si>
    <t xml:space="preserve">     Tobobe</t>
  </si>
  <si>
    <t xml:space="preserve">   Jirondai</t>
  </si>
  <si>
    <t xml:space="preserve">     Samboa</t>
  </si>
  <si>
    <t xml:space="preserve">     Bürí</t>
  </si>
  <si>
    <t xml:space="preserve">     Man Creek</t>
  </si>
  <si>
    <t xml:space="preserve">     Tuwai</t>
  </si>
  <si>
    <t>0.0</t>
  </si>
  <si>
    <t>0.00</t>
  </si>
  <si>
    <t xml:space="preserve">     Gatú o Gatucito</t>
  </si>
  <si>
    <t xml:space="preserve">     Bocas del Toro (cabecera)</t>
  </si>
  <si>
    <t xml:space="preserve">     Changuinola (cabecera)</t>
  </si>
  <si>
    <t xml:space="preserve">     Chiriquí Grande (cabecera)</t>
  </si>
  <si>
    <t xml:space="preserve">     Almirante (cabecera)</t>
  </si>
  <si>
    <t xml:space="preserve">     Aguadulce (cabecera)</t>
  </si>
  <si>
    <t xml:space="preserve">     Antón (cabecera)</t>
  </si>
  <si>
    <t xml:space="preserve">     La Pintada (cabecera)</t>
  </si>
  <si>
    <t xml:space="preserve">     Natá (cabecera)</t>
  </si>
  <si>
    <t xml:space="preserve">     Olá (cabecera)</t>
  </si>
  <si>
    <t xml:space="preserve">     Penonomé (cabecera)</t>
  </si>
  <si>
    <t xml:space="preserve">     Nuevo Chagres (cabecera)</t>
  </si>
  <si>
    <t xml:space="preserve">     Miguel de la Borda (cabecera)</t>
  </si>
  <si>
    <t xml:space="preserve">     Portobelo (cabecera)</t>
  </si>
  <si>
    <t xml:space="preserve">     Alanje (cabecera)</t>
  </si>
  <si>
    <t xml:space="preserve">     Puerto Armuelles (cabecera)</t>
  </si>
  <si>
    <t xml:space="preserve">     Boquerón (cabecera)</t>
  </si>
  <si>
    <t xml:space="preserve">     La Concepción (cabecera)</t>
  </si>
  <si>
    <t xml:space="preserve">     David (cabecera)</t>
  </si>
  <si>
    <t xml:space="preserve">     Dolega (cabecera)</t>
  </si>
  <si>
    <t xml:space="preserve">     Gualaca (cabecera)</t>
  </si>
  <si>
    <t xml:space="preserve">     Remedios (cabecera)</t>
  </si>
  <si>
    <t xml:space="preserve">     Río Sereno (cabecera)</t>
  </si>
  <si>
    <t xml:space="preserve">     Las Lajas (cabecera)</t>
  </si>
  <si>
    <t xml:space="preserve">     Horconcitos (cabecera)</t>
  </si>
  <si>
    <t xml:space="preserve">     Tolé (cabecera)</t>
  </si>
  <si>
    <t xml:space="preserve">     La Palma (cabecera)</t>
  </si>
  <si>
    <t xml:space="preserve">     El Real de Santa María (cabecera)</t>
  </si>
  <si>
    <t xml:space="preserve">     Chitré (cabecera)</t>
  </si>
  <si>
    <t xml:space="preserve">     Las Minas (cabecera)</t>
  </si>
  <si>
    <t xml:space="preserve">     Los Pozos (cabecera)</t>
  </si>
  <si>
    <t xml:space="preserve">     Ocú (cabecera)</t>
  </si>
  <si>
    <t xml:space="preserve">     Parita (cabecera)</t>
  </si>
  <si>
    <t xml:space="preserve">     Pesé (cabecera)</t>
  </si>
  <si>
    <t xml:space="preserve">     Santa María (cabecera)</t>
  </si>
  <si>
    <t xml:space="preserve">     Guararé (cabecera)</t>
  </si>
  <si>
    <t xml:space="preserve">     Las Tablas (cabecera)</t>
  </si>
  <si>
    <t xml:space="preserve">     La Villa de Los Santos (cabecera)</t>
  </si>
  <si>
    <t xml:space="preserve">     Macaracas (cabecera)</t>
  </si>
  <si>
    <t xml:space="preserve">     Pedasí (cabecera)</t>
  </si>
  <si>
    <t xml:space="preserve">     Pocrí (cabecera)</t>
  </si>
  <si>
    <t xml:space="preserve">     Tonosí (cabecera)</t>
  </si>
  <si>
    <t xml:space="preserve">     San Miguel (cabecera)</t>
  </si>
  <si>
    <t xml:space="preserve">     Chimán (cabecera)</t>
  </si>
  <si>
    <t xml:space="preserve">     Arraiján (cabecera)</t>
  </si>
  <si>
    <t xml:space="preserve">     Capira (cabecera)</t>
  </si>
  <si>
    <t xml:space="preserve">     Chame (cabecera)</t>
  </si>
  <si>
    <t xml:space="preserve">     San Carlos (cabecera)</t>
  </si>
  <si>
    <t xml:space="preserve">     Atalaya (cabecera)</t>
  </si>
  <si>
    <t xml:space="preserve">     Calobre (cabecera)</t>
  </si>
  <si>
    <t xml:space="preserve">     Cañazas (cabecera)</t>
  </si>
  <si>
    <t xml:space="preserve">     La Mesa (cabecera)</t>
  </si>
  <si>
    <t xml:space="preserve">     Las Palmas (cabecera)</t>
  </si>
  <si>
    <t xml:space="preserve">     Montijo (cabecera)</t>
  </si>
  <si>
    <t xml:space="preserve">     Río de Jesús (cabecera)</t>
  </si>
  <si>
    <t xml:space="preserve">     San Francisco (cabecera)</t>
  </si>
  <si>
    <t xml:space="preserve">     Santa Fe (cabecera)</t>
  </si>
  <si>
    <t xml:space="preserve">     Santiago (cabecera)</t>
  </si>
  <si>
    <t xml:space="preserve">     Soná (cabecera)</t>
  </si>
  <si>
    <t xml:space="preserve">     Llano de Catival o Mariato (cabecera)</t>
  </si>
  <si>
    <t xml:space="preserve">     Narganá (cabecera)</t>
  </si>
  <si>
    <t xml:space="preserve">     Cirilo Guaynora (cabecera)</t>
  </si>
  <si>
    <t xml:space="preserve">     Soloy (cabecera)</t>
  </si>
  <si>
    <t xml:space="preserve">     Hato Pilón (cabecera)</t>
  </si>
  <si>
    <t xml:space="preserve">     Chichica (cabecera)</t>
  </si>
  <si>
    <t xml:space="preserve">     Cerro Iglesias (cabecera)</t>
  </si>
  <si>
    <t xml:space="preserve">     Buenos Aires (cabecera)</t>
  </si>
  <si>
    <t xml:space="preserve">     Bisira (cabecera)</t>
  </si>
  <si>
    <t xml:space="preserve">     Kusapín (cabecera)</t>
  </si>
  <si>
    <t xml:space="preserve">   Santa Catalina o Calovébora</t>
  </si>
  <si>
    <t xml:space="preserve">     Alto Bilingüe </t>
  </si>
  <si>
    <t xml:space="preserve">     Loma Yuca </t>
  </si>
  <si>
    <t xml:space="preserve">     San Pedrito </t>
  </si>
  <si>
    <t xml:space="preserve">     Valle Bonito </t>
  </si>
  <si>
    <t xml:space="preserve">     El Piro No.2</t>
  </si>
  <si>
    <t xml:space="preserve">     San Martín De Porres</t>
  </si>
  <si>
    <t xml:space="preserve">Panamá Oeste </t>
  </si>
  <si>
    <t xml:space="preserve">     Coclé delNorte</t>
  </si>
  <si>
    <t xml:space="preserve">     Aserrío de Gariché</t>
  </si>
  <si>
    <t xml:space="preserve">     Santa Catalina o Calovébora </t>
  </si>
  <si>
    <t xml:space="preserve">     Comarca Kuna de Madungandí</t>
  </si>
  <si>
    <t>TOTAL</t>
  </si>
  <si>
    <t xml:space="preserve">     Chepo (cabecera)</t>
  </si>
  <si>
    <t xml:space="preserve">           Cuando la cantidad es menor a la mitad de unidad o fracción decimal adoptada,  para la expresión del dato.</t>
  </si>
  <si>
    <t>Cuadro 12. CAÑA DE AZÚCAR, EXPLOTACIONES, SUPERFICIE SEMBRADA, PERDIDA, MECANIZADA Y COSECHA EN LA REPÚBLICA, SEGÚN PROVINCIA, COMARCA INDÍGENA, DISTRITO Y CORREGIMIENTO: AÑO AGRÍCOLA 2023/24</t>
  </si>
  <si>
    <t>NOTA: Las provincias, comarcas indígenas, distritos y corregimientos que no registraron aportación, no fueron incluidos en el cuadro.</t>
  </si>
  <si>
    <t>Cosecha 
(En toneladas cortas)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</si>
</sst>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F243E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theme="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theme="0"/>
      </top>
      <bottom/>
      <diagonal/>
    </border>
  </borders>
  <cellStyleXfs count="1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6">
    <xf numFmtId="0" fontId="0" fillId="0" borderId="0" xfId="0"/>
    <xf numFmtId="0" fontId="3" fillId="0" borderId="0" xfId="3" applyFont="1" applyBorder="1"/>
    <xf numFmtId="0" fontId="3" fillId="3" borderId="0" xfId="0" applyFont="1" applyFill="1"/>
    <xf numFmtId="0" fontId="5" fillId="3" borderId="0" xfId="0" applyFont="1" applyFill="1" applyBorder="1" applyAlignment="1">
      <alignment horizontal="left" vertical="center"/>
    </xf>
    <xf numFmtId="0" fontId="3" fillId="3" borderId="0" xfId="0" applyFont="1" applyFill="1" applyBorder="1" applyAlignment="1">
      <alignment vertical="center"/>
    </xf>
    <xf numFmtId="164" fontId="3" fillId="0" borderId="0" xfId="1" applyNumberFormat="1" applyFont="1" applyFill="1" applyBorder="1"/>
    <xf numFmtId="165" fontId="3" fillId="0" borderId="0" xfId="1" applyNumberFormat="1" applyFont="1" applyFill="1" applyBorder="1"/>
    <xf numFmtId="49" fontId="3" fillId="3" borderId="0" xfId="0" applyNumberFormat="1" applyFont="1" applyFill="1"/>
    <xf numFmtId="0" fontId="0" fillId="3" borderId="0" xfId="0" applyFill="1"/>
    <xf numFmtId="49" fontId="3" fillId="3" borderId="0" xfId="0" applyNumberFormat="1" applyFont="1" applyFill="1" applyAlignment="1">
      <alignment vertical="center"/>
    </xf>
    <xf numFmtId="49" fontId="3" fillId="3" borderId="0" xfId="0" applyNumberFormat="1" applyFont="1" applyFill="1" applyAlignment="1">
      <alignment vertical="top"/>
    </xf>
    <xf numFmtId="0" fontId="3" fillId="0" borderId="0" xfId="3" applyFont="1" applyFill="1" applyBorder="1"/>
    <xf numFmtId="165" fontId="7" fillId="2" borderId="1" xfId="1" applyNumberFormat="1" applyFont="1" applyFill="1" applyBorder="1" applyAlignment="1">
      <alignment horizontal="center" vertical="center" wrapText="1"/>
    </xf>
    <xf numFmtId="0" fontId="2" fillId="0" borderId="0" xfId="8" applyFont="1" applyFill="1" applyBorder="1" applyAlignment="1">
      <alignment horizontal="center" vertical="center"/>
    </xf>
    <xf numFmtId="0" fontId="4" fillId="0" borderId="0" xfId="9" applyFont="1" applyFill="1" applyBorder="1" applyAlignment="1">
      <alignment horizontal="left" vertical="center"/>
    </xf>
    <xf numFmtId="0" fontId="4" fillId="0" borderId="5" xfId="9" applyFont="1" applyFill="1" applyBorder="1" applyAlignment="1">
      <alignment horizontal="left" vertical="center"/>
    </xf>
    <xf numFmtId="164" fontId="2" fillId="0" borderId="2" xfId="1" applyNumberFormat="1" applyFont="1" applyFill="1" applyBorder="1" applyAlignment="1">
      <alignment horizontal="right" vertical="center" wrapText="1"/>
    </xf>
    <xf numFmtId="43" fontId="2" fillId="0" borderId="2" xfId="1" applyNumberFormat="1" applyFont="1" applyFill="1" applyBorder="1" applyAlignment="1">
      <alignment horizontal="right" vertical="center" wrapText="1"/>
    </xf>
    <xf numFmtId="165" fontId="2" fillId="0" borderId="8" xfId="1" applyNumberFormat="1" applyFont="1" applyFill="1" applyBorder="1" applyAlignment="1">
      <alignment horizontal="right" vertical="center" wrapText="1"/>
    </xf>
    <xf numFmtId="164" fontId="2" fillId="0" borderId="3" xfId="1" applyNumberFormat="1" applyFont="1" applyFill="1" applyBorder="1" applyAlignment="1">
      <alignment horizontal="right" vertical="center" wrapText="1"/>
    </xf>
    <xf numFmtId="43" fontId="2" fillId="0" borderId="3" xfId="1" applyNumberFormat="1" applyFont="1" applyFill="1" applyBorder="1" applyAlignment="1">
      <alignment horizontal="right" vertical="center" wrapText="1"/>
    </xf>
    <xf numFmtId="165" fontId="2" fillId="0" borderId="4" xfId="1" applyNumberFormat="1" applyFont="1" applyFill="1" applyBorder="1" applyAlignment="1">
      <alignment horizontal="right" vertical="center" wrapText="1"/>
    </xf>
    <xf numFmtId="164" fontId="4" fillId="0" borderId="3" xfId="1" applyNumberFormat="1" applyFont="1" applyFill="1" applyBorder="1" applyAlignment="1">
      <alignment horizontal="right" vertical="center" wrapText="1"/>
    </xf>
    <xf numFmtId="43" fontId="4" fillId="0" borderId="3" xfId="1" applyNumberFormat="1" applyFont="1" applyFill="1" applyBorder="1" applyAlignment="1">
      <alignment horizontal="right" vertical="center" wrapText="1"/>
    </xf>
    <xf numFmtId="165" fontId="4" fillId="0" borderId="4" xfId="1" applyNumberFormat="1" applyFont="1" applyFill="1" applyBorder="1" applyAlignment="1">
      <alignment horizontal="right" vertical="center" wrapText="1"/>
    </xf>
    <xf numFmtId="43" fontId="6" fillId="0" borderId="3" xfId="1" applyNumberFormat="1" applyFont="1" applyFill="1" applyBorder="1" applyAlignment="1">
      <alignment horizontal="right" vertical="center" wrapText="1"/>
    </xf>
    <xf numFmtId="165" fontId="6" fillId="0" borderId="4" xfId="1" applyNumberFormat="1" applyFont="1" applyFill="1" applyBorder="1" applyAlignment="1">
      <alignment horizontal="right" vertical="center" wrapText="1"/>
    </xf>
    <xf numFmtId="164" fontId="4" fillId="0" borderId="6" xfId="1" applyNumberFormat="1" applyFont="1" applyFill="1" applyBorder="1" applyAlignment="1">
      <alignment horizontal="right" vertical="center" wrapText="1"/>
    </xf>
    <xf numFmtId="43" fontId="4" fillId="0" borderId="6" xfId="1" applyNumberFormat="1" applyFont="1" applyFill="1" applyBorder="1" applyAlignment="1">
      <alignment horizontal="right" vertical="center" wrapText="1"/>
    </xf>
    <xf numFmtId="165" fontId="4" fillId="0" borderId="7" xfId="1" applyNumberFormat="1" applyFont="1" applyFill="1" applyBorder="1" applyAlignment="1">
      <alignment horizontal="right" vertical="center" wrapText="1"/>
    </xf>
    <xf numFmtId="0" fontId="3" fillId="3" borderId="0" xfId="0" applyFont="1" applyFill="1" applyAlignment="1">
      <alignment horizontal="left" vertical="center"/>
    </xf>
    <xf numFmtId="0" fontId="3" fillId="0" borderId="0" xfId="3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7" fillId="2" borderId="1" xfId="6" applyFont="1" applyFill="1" applyBorder="1" applyAlignment="1">
      <alignment horizontal="center" vertical="center" wrapText="1"/>
    </xf>
    <xf numFmtId="164" fontId="7" fillId="2" borderId="1" xfId="1" applyNumberFormat="1" applyFont="1" applyFill="1" applyBorder="1" applyAlignment="1">
      <alignment horizontal="center" vertical="center" wrapText="1"/>
    </xf>
    <xf numFmtId="165" fontId="7" fillId="2" borderId="1" xfId="1" applyNumberFormat="1" applyFont="1" applyFill="1" applyBorder="1" applyAlignment="1">
      <alignment horizontal="center" vertical="center"/>
    </xf>
  </cellXfs>
  <cellStyles count="14">
    <cellStyle name="Millares" xfId="1" builtinId="3"/>
    <cellStyle name="Normal" xfId="0" builtinId="0"/>
    <cellStyle name="Normal 2" xfId="3"/>
    <cellStyle name="style1749130342627" xfId="6"/>
    <cellStyle name="style1749130345081" xfId="13"/>
    <cellStyle name="style1749828008494" xfId="2"/>
    <cellStyle name="style1749828009369" xfId="5"/>
    <cellStyle name="style1749828012182" xfId="8"/>
    <cellStyle name="style1749828012307" xfId="10"/>
    <cellStyle name="style1749828012416" xfId="12"/>
    <cellStyle name="style1749828015401" xfId="4"/>
    <cellStyle name="style1749828015994" xfId="7"/>
    <cellStyle name="style1749828016088" xfId="9"/>
    <cellStyle name="style1749828017698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297181</xdr:colOff>
      <xdr:row>739</xdr:row>
      <xdr:rowOff>57151</xdr:rowOff>
    </xdr:from>
    <xdr:to>
      <xdr:col>0</xdr:col>
      <xdr:colOff>381000</xdr:colOff>
      <xdr:row>741</xdr:row>
      <xdr:rowOff>142876</xdr:rowOff>
    </xdr:to>
    <xdr:sp macro="" textlink="">
      <xdr:nvSpPr>
        <xdr:cNvPr id="2" name="Cerrar llave 1"/>
        <xdr:cNvSpPr/>
      </xdr:nvSpPr>
      <xdr:spPr>
        <a:xfrm>
          <a:off x="297181" y="113899951"/>
          <a:ext cx="83819" cy="428625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PA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42"/>
  <sheetViews>
    <sheetView showGridLines="0" tabSelected="1" zoomScale="85" zoomScaleNormal="85" zoomScaleSheetLayoutView="100" workbookViewId="0">
      <selection activeCell="A2" sqref="A2:A3"/>
    </sheetView>
  </sheetViews>
  <sheetFormatPr baseColWidth="10" defaultColWidth="9.140625" defaultRowHeight="12.75" x14ac:dyDescent="0.2"/>
  <cols>
    <col min="1" max="1" width="37.140625" style="1" customWidth="1"/>
    <col min="2" max="2" width="15" style="5" customWidth="1"/>
    <col min="3" max="5" width="15" style="6" customWidth="1"/>
    <col min="6" max="6" width="15" style="5" customWidth="1"/>
    <col min="7" max="7" width="9.140625" style="1" customWidth="1"/>
    <col min="8" max="8" width="12.42578125" style="1" customWidth="1"/>
    <col min="9" max="16384" width="9.140625" style="1"/>
  </cols>
  <sheetData>
    <row r="1" spans="1:19" ht="60" customHeight="1" x14ac:dyDescent="0.2">
      <c r="A1" s="32" t="s">
        <v>697</v>
      </c>
      <c r="B1" s="32"/>
      <c r="C1" s="32"/>
      <c r="D1" s="32"/>
      <c r="E1" s="32"/>
      <c r="F1" s="32"/>
    </row>
    <row r="2" spans="1:19" s="2" customFormat="1" ht="30" customHeight="1" x14ac:dyDescent="0.2">
      <c r="A2" s="33" t="s">
        <v>0</v>
      </c>
      <c r="B2" s="34" t="s">
        <v>1</v>
      </c>
      <c r="C2" s="35" t="s">
        <v>2</v>
      </c>
      <c r="D2" s="35"/>
      <c r="E2" s="35"/>
      <c r="F2" s="34" t="s">
        <v>699</v>
      </c>
    </row>
    <row r="3" spans="1:19" s="2" customFormat="1" ht="30" customHeight="1" x14ac:dyDescent="0.2">
      <c r="A3" s="33"/>
      <c r="B3" s="34"/>
      <c r="C3" s="12" t="s">
        <v>3</v>
      </c>
      <c r="D3" s="12" t="s">
        <v>4</v>
      </c>
      <c r="E3" s="12" t="s">
        <v>5</v>
      </c>
      <c r="F3" s="34"/>
    </row>
    <row r="4" spans="1:19" ht="21" customHeight="1" x14ac:dyDescent="0.2">
      <c r="A4" s="13" t="s">
        <v>694</v>
      </c>
      <c r="B4" s="16">
        <f>SUM(B5+B48+B108+B151+B258+B288+B344+B433+B477+B541+B648+B654+B662)</f>
        <v>14207</v>
      </c>
      <c r="C4" s="17">
        <f>SUM(C5+C48+C108+C151+C258+C288+C344+C433+C477+C541+C648+C654+C662)</f>
        <v>24730.153036000003</v>
      </c>
      <c r="D4" s="17">
        <f>SUM(D5+D48+D108+D151+D258+D288+D344+D433+D477+D541+D648+D654+D662)</f>
        <v>103.75023590421843</v>
      </c>
      <c r="E4" s="17">
        <f>SUM(E5+E48+E108+E151+E258+E288+E344+E433+E477+E541+E648+E654+E662)</f>
        <v>16980.517310041068</v>
      </c>
      <c r="F4" s="18">
        <f>SUM(F5+F48+F108+F151+F258+F288+F344+F433+F477+F541+F648+F654+F662)</f>
        <v>1703304.0594950002</v>
      </c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</row>
    <row r="5" spans="1:19" ht="21" customHeight="1" x14ac:dyDescent="0.2">
      <c r="A5" s="14" t="s">
        <v>6</v>
      </c>
      <c r="B5" s="19">
        <f>SUM(B6+B13+B31+B38)</f>
        <v>508</v>
      </c>
      <c r="C5" s="20">
        <f>SUM(C6+C13+C31+C38)</f>
        <v>11.817399999999999</v>
      </c>
      <c r="D5" s="20">
        <f t="shared" ref="D5:F5" si="0">SUM(D6+D13+D31+D38)</f>
        <v>0.79739999999999989</v>
      </c>
      <c r="E5" s="20">
        <f t="shared" si="0"/>
        <v>0</v>
      </c>
      <c r="F5" s="21">
        <f t="shared" si="0"/>
        <v>142.42000499999997</v>
      </c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</row>
    <row r="6" spans="1:19" ht="15" customHeight="1" x14ac:dyDescent="0.2">
      <c r="A6" s="14" t="s">
        <v>19</v>
      </c>
      <c r="B6" s="19">
        <v>64</v>
      </c>
      <c r="C6" s="20">
        <v>1.8017999999999998</v>
      </c>
      <c r="D6" s="20">
        <v>0</v>
      </c>
      <c r="E6" s="20">
        <v>0</v>
      </c>
      <c r="F6" s="21">
        <v>45.819250000000004</v>
      </c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</row>
    <row r="7" spans="1:19" ht="15" customHeight="1" x14ac:dyDescent="0.2">
      <c r="A7" s="14" t="s">
        <v>614</v>
      </c>
      <c r="B7" s="22">
        <v>11</v>
      </c>
      <c r="C7" s="23">
        <v>8.4199999999999997E-2</v>
      </c>
      <c r="D7" s="23">
        <v>0</v>
      </c>
      <c r="E7" s="23">
        <v>0</v>
      </c>
      <c r="F7" s="24">
        <v>3.2949999999999999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</row>
    <row r="8" spans="1:19" ht="15" customHeight="1" x14ac:dyDescent="0.2">
      <c r="A8" s="14" t="s">
        <v>20</v>
      </c>
      <c r="B8" s="22">
        <v>16</v>
      </c>
      <c r="C8" s="23">
        <v>8.4399999999999989E-2</v>
      </c>
      <c r="D8" s="23">
        <v>0</v>
      </c>
      <c r="E8" s="23">
        <v>0</v>
      </c>
      <c r="F8" s="24">
        <v>1.72875</v>
      </c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</row>
    <row r="9" spans="1:19" ht="15" customHeight="1" x14ac:dyDescent="0.2">
      <c r="A9" s="14" t="s">
        <v>21</v>
      </c>
      <c r="B9" s="22">
        <v>1</v>
      </c>
      <c r="C9" s="23">
        <v>4.0000000000000001E-3</v>
      </c>
      <c r="D9" s="23">
        <v>0</v>
      </c>
      <c r="E9" s="23">
        <v>0</v>
      </c>
      <c r="F9" s="24">
        <v>0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</row>
    <row r="10" spans="1:19" ht="15" customHeight="1" x14ac:dyDescent="0.2">
      <c r="A10" s="14" t="s">
        <v>22</v>
      </c>
      <c r="B10" s="22">
        <v>4</v>
      </c>
      <c r="C10" s="23">
        <v>1.5023999999999997</v>
      </c>
      <c r="D10" s="23">
        <v>0</v>
      </c>
      <c r="E10" s="23">
        <v>0</v>
      </c>
      <c r="F10" s="24">
        <v>39.515500000000003</v>
      </c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</row>
    <row r="11" spans="1:19" ht="15" customHeight="1" x14ac:dyDescent="0.2">
      <c r="A11" s="14" t="s">
        <v>23</v>
      </c>
      <c r="B11" s="22">
        <v>28</v>
      </c>
      <c r="C11" s="23">
        <v>0.11959999999999998</v>
      </c>
      <c r="D11" s="23">
        <v>0</v>
      </c>
      <c r="E11" s="23">
        <v>0</v>
      </c>
      <c r="F11" s="24">
        <v>1.1499999999999999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</row>
    <row r="12" spans="1:19" ht="15" customHeight="1" x14ac:dyDescent="0.2">
      <c r="A12" s="14" t="s">
        <v>24</v>
      </c>
      <c r="B12" s="22">
        <v>4</v>
      </c>
      <c r="C12" s="23">
        <v>7.1999999999999998E-3</v>
      </c>
      <c r="D12" s="23">
        <v>0</v>
      </c>
      <c r="E12" s="23">
        <v>0</v>
      </c>
      <c r="F12" s="24">
        <v>0.13</v>
      </c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</row>
    <row r="13" spans="1:19" ht="15" customHeight="1" x14ac:dyDescent="0.2">
      <c r="A13" s="14" t="s">
        <v>25</v>
      </c>
      <c r="B13" s="19">
        <v>227</v>
      </c>
      <c r="C13" s="20">
        <v>1.5371999999999992</v>
      </c>
      <c r="D13" s="20">
        <v>2.0999999999999998E-2</v>
      </c>
      <c r="E13" s="20">
        <v>0</v>
      </c>
      <c r="F13" s="21">
        <v>51.026514999999982</v>
      </c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</row>
    <row r="14" spans="1:19" ht="15" customHeight="1" x14ac:dyDescent="0.2">
      <c r="A14" s="14" t="s">
        <v>615</v>
      </c>
      <c r="B14" s="22">
        <v>10</v>
      </c>
      <c r="C14" s="23">
        <v>7.1999999999999998E-3</v>
      </c>
      <c r="D14" s="23">
        <v>5.9999999999999984E-4</v>
      </c>
      <c r="E14" s="23">
        <v>0</v>
      </c>
      <c r="F14" s="24">
        <v>0.24999999999999997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</row>
    <row r="15" spans="1:19" ht="15" customHeight="1" x14ac:dyDescent="0.2">
      <c r="A15" s="14" t="s">
        <v>26</v>
      </c>
      <c r="B15" s="22">
        <v>14</v>
      </c>
      <c r="C15" s="23">
        <v>3.1800000000000009E-2</v>
      </c>
      <c r="D15" s="23">
        <v>0</v>
      </c>
      <c r="E15" s="23">
        <v>0</v>
      </c>
      <c r="F15" s="24">
        <v>2.1884999999999999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</row>
    <row r="16" spans="1:19" ht="15" customHeight="1" x14ac:dyDescent="0.2">
      <c r="A16" s="14" t="s">
        <v>27</v>
      </c>
      <c r="B16" s="22">
        <v>85</v>
      </c>
      <c r="C16" s="23">
        <v>0.66220000000000012</v>
      </c>
      <c r="D16" s="23">
        <v>4.2000000000000015E-3</v>
      </c>
      <c r="E16" s="23">
        <v>0</v>
      </c>
      <c r="F16" s="24">
        <v>33.436125000000004</v>
      </c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</row>
    <row r="17" spans="1:19" ht="15" customHeight="1" x14ac:dyDescent="0.2">
      <c r="A17" s="14" t="s">
        <v>28</v>
      </c>
      <c r="B17" s="22">
        <v>14</v>
      </c>
      <c r="C17" s="23">
        <v>1.18E-2</v>
      </c>
      <c r="D17" s="23">
        <v>7.9999999999999993E-4</v>
      </c>
      <c r="E17" s="23">
        <v>0</v>
      </c>
      <c r="F17" s="24">
        <v>0.46654000000000001</v>
      </c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</row>
    <row r="18" spans="1:19" ht="15" customHeight="1" x14ac:dyDescent="0.2">
      <c r="A18" s="14" t="s">
        <v>29</v>
      </c>
      <c r="B18" s="22">
        <v>1</v>
      </c>
      <c r="C18" s="23">
        <v>0.04</v>
      </c>
      <c r="D18" s="23">
        <v>0</v>
      </c>
      <c r="E18" s="23">
        <v>0</v>
      </c>
      <c r="F18" s="24">
        <v>3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</row>
    <row r="19" spans="1:19" ht="15" customHeight="1" x14ac:dyDescent="0.2">
      <c r="A19" s="14" t="s">
        <v>30</v>
      </c>
      <c r="B19" s="22">
        <v>10</v>
      </c>
      <c r="C19" s="23">
        <v>0.53439999999999999</v>
      </c>
      <c r="D19" s="23">
        <v>4.0000000000000001E-3</v>
      </c>
      <c r="E19" s="23">
        <v>0</v>
      </c>
      <c r="F19" s="24">
        <v>7.5320000000000009</v>
      </c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</row>
    <row r="20" spans="1:19" ht="15" customHeight="1" x14ac:dyDescent="0.2">
      <c r="A20" s="14" t="s">
        <v>31</v>
      </c>
      <c r="B20" s="22">
        <v>4</v>
      </c>
      <c r="C20" s="23">
        <v>7.8000000000000005E-3</v>
      </c>
      <c r="D20" s="23">
        <v>0</v>
      </c>
      <c r="E20" s="23">
        <v>0</v>
      </c>
      <c r="F20" s="24">
        <v>0.17599999999999999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</row>
    <row r="21" spans="1:19" ht="15" customHeight="1" x14ac:dyDescent="0.2">
      <c r="A21" s="14" t="s">
        <v>32</v>
      </c>
      <c r="B21" s="22">
        <v>2</v>
      </c>
      <c r="C21" s="23">
        <v>7.1000000000000008E-2</v>
      </c>
      <c r="D21" s="23">
        <v>0</v>
      </c>
      <c r="E21" s="23">
        <v>0</v>
      </c>
      <c r="F21" s="24">
        <v>0.17499999999999999</v>
      </c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</row>
    <row r="22" spans="1:19" ht="15" customHeight="1" x14ac:dyDescent="0.2">
      <c r="A22" s="14" t="s">
        <v>33</v>
      </c>
      <c r="B22" s="22">
        <v>8</v>
      </c>
      <c r="C22" s="23">
        <v>9.3999999999999986E-3</v>
      </c>
      <c r="D22" s="23">
        <v>0</v>
      </c>
      <c r="E22" s="23">
        <v>0</v>
      </c>
      <c r="F22" s="24">
        <v>0.34200000000000003</v>
      </c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</row>
    <row r="23" spans="1:19" ht="15" customHeight="1" x14ac:dyDescent="0.2">
      <c r="A23" s="14" t="s">
        <v>34</v>
      </c>
      <c r="B23" s="22">
        <v>17</v>
      </c>
      <c r="C23" s="23">
        <v>1.4799999999999999E-2</v>
      </c>
      <c r="D23" s="23">
        <v>0</v>
      </c>
      <c r="E23" s="23">
        <v>0</v>
      </c>
      <c r="F23" s="24">
        <v>0.48949999999999999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</row>
    <row r="24" spans="1:19" ht="15" customHeight="1" x14ac:dyDescent="0.2">
      <c r="A24" s="14" t="s">
        <v>35</v>
      </c>
      <c r="B24" s="22">
        <v>3</v>
      </c>
      <c r="C24" s="23">
        <v>5.0000000000000001E-3</v>
      </c>
      <c r="D24" s="23">
        <v>0</v>
      </c>
      <c r="E24" s="23">
        <v>0</v>
      </c>
      <c r="F24" s="24">
        <v>0.16700000000000001</v>
      </c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</row>
    <row r="25" spans="1:19" ht="15" customHeight="1" x14ac:dyDescent="0.2">
      <c r="A25" s="14" t="s">
        <v>36</v>
      </c>
      <c r="B25" s="22">
        <v>12</v>
      </c>
      <c r="C25" s="23">
        <v>1.1799999999999998E-2</v>
      </c>
      <c r="D25" s="23">
        <v>1.8E-3</v>
      </c>
      <c r="E25" s="23">
        <v>0</v>
      </c>
      <c r="F25" s="24">
        <v>0.46350000000000002</v>
      </c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</row>
    <row r="26" spans="1:19" ht="15" customHeight="1" x14ac:dyDescent="0.2">
      <c r="A26" s="14" t="s">
        <v>37</v>
      </c>
      <c r="B26" s="22">
        <v>25</v>
      </c>
      <c r="C26" s="23">
        <v>2.3600000000000003E-2</v>
      </c>
      <c r="D26" s="23">
        <v>3.5999999999999999E-3</v>
      </c>
      <c r="E26" s="23">
        <v>0</v>
      </c>
      <c r="F26" s="24">
        <v>0.8708499999999999</v>
      </c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</row>
    <row r="27" spans="1:19" ht="15" customHeight="1" x14ac:dyDescent="0.2">
      <c r="A27" s="14" t="s">
        <v>38</v>
      </c>
      <c r="B27" s="22">
        <v>1</v>
      </c>
      <c r="C27" s="23">
        <v>2.0000000000000001E-4</v>
      </c>
      <c r="D27" s="23">
        <v>0</v>
      </c>
      <c r="E27" s="23">
        <v>0</v>
      </c>
      <c r="F27" s="24">
        <v>1.4999999999999999E-2</v>
      </c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</row>
    <row r="28" spans="1:19" ht="15" customHeight="1" x14ac:dyDescent="0.2">
      <c r="A28" s="14" t="s">
        <v>39</v>
      </c>
      <c r="B28" s="22">
        <v>4</v>
      </c>
      <c r="C28" s="23">
        <v>8.5400000000000004E-2</v>
      </c>
      <c r="D28" s="23">
        <v>0</v>
      </c>
      <c r="E28" s="23">
        <v>0</v>
      </c>
      <c r="F28" s="24">
        <v>1.105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</row>
    <row r="29" spans="1:19" ht="15" customHeight="1" x14ac:dyDescent="0.2">
      <c r="A29" s="14" t="s">
        <v>40</v>
      </c>
      <c r="B29" s="22">
        <v>14</v>
      </c>
      <c r="C29" s="23">
        <v>1.9999999999999997E-2</v>
      </c>
      <c r="D29" s="23">
        <v>6.0000000000000001E-3</v>
      </c>
      <c r="E29" s="23">
        <v>0</v>
      </c>
      <c r="F29" s="24">
        <v>0.32949999999999996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</row>
    <row r="30" spans="1:19" ht="15" customHeight="1" x14ac:dyDescent="0.2">
      <c r="A30" s="14" t="s">
        <v>41</v>
      </c>
      <c r="B30" s="22">
        <v>3</v>
      </c>
      <c r="C30" s="23">
        <v>8.0000000000000004E-4</v>
      </c>
      <c r="D30" s="23">
        <v>0</v>
      </c>
      <c r="E30" s="23">
        <v>0</v>
      </c>
      <c r="F30" s="24">
        <v>0.02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</row>
    <row r="31" spans="1:19" ht="15" customHeight="1" x14ac:dyDescent="0.2">
      <c r="A31" s="14" t="s">
        <v>42</v>
      </c>
      <c r="B31" s="19">
        <v>73</v>
      </c>
      <c r="C31" s="20">
        <v>1.5138000000000003</v>
      </c>
      <c r="D31" s="20">
        <v>0.25319999999999998</v>
      </c>
      <c r="E31" s="20">
        <v>0</v>
      </c>
      <c r="F31" s="21">
        <v>23.451375000000002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</row>
    <row r="32" spans="1:19" ht="15" customHeight="1" x14ac:dyDescent="0.2">
      <c r="A32" s="14" t="s">
        <v>616</v>
      </c>
      <c r="B32" s="22">
        <v>19</v>
      </c>
      <c r="C32" s="23">
        <v>0.27560000000000001</v>
      </c>
      <c r="D32" s="23">
        <v>1.1999999999999999E-3</v>
      </c>
      <c r="E32" s="23">
        <v>0</v>
      </c>
      <c r="F32" s="24">
        <v>15.735125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</row>
    <row r="33" spans="1:19" ht="15" customHeight="1" x14ac:dyDescent="0.2">
      <c r="A33" s="14" t="s">
        <v>43</v>
      </c>
      <c r="B33" s="22">
        <v>3</v>
      </c>
      <c r="C33" s="23">
        <v>8.8000000000000005E-3</v>
      </c>
      <c r="D33" s="23">
        <v>0</v>
      </c>
      <c r="E33" s="23">
        <v>0</v>
      </c>
      <c r="F33" s="24">
        <v>0.19650000000000001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</row>
    <row r="34" spans="1:19" ht="15" customHeight="1" x14ac:dyDescent="0.2">
      <c r="A34" s="14" t="s">
        <v>44</v>
      </c>
      <c r="B34" s="22">
        <v>29</v>
      </c>
      <c r="C34" s="23">
        <v>0.11840000000000002</v>
      </c>
      <c r="D34" s="23">
        <v>2E-3</v>
      </c>
      <c r="E34" s="23">
        <v>0</v>
      </c>
      <c r="F34" s="24">
        <v>2.5892499999999994</v>
      </c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</row>
    <row r="35" spans="1:19" ht="15" customHeight="1" x14ac:dyDescent="0.2">
      <c r="A35" s="14" t="s">
        <v>45</v>
      </c>
      <c r="B35" s="22">
        <v>1</v>
      </c>
      <c r="C35" s="23">
        <v>4.0000000000000001E-3</v>
      </c>
      <c r="D35" s="23">
        <v>0</v>
      </c>
      <c r="E35" s="23">
        <v>0</v>
      </c>
      <c r="F35" s="24">
        <v>1.4999999999999999E-2</v>
      </c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</row>
    <row r="36" spans="1:19" ht="15" customHeight="1" x14ac:dyDescent="0.2">
      <c r="A36" s="14" t="s">
        <v>46</v>
      </c>
      <c r="B36" s="22">
        <v>8</v>
      </c>
      <c r="C36" s="23">
        <v>1.0099999999999998</v>
      </c>
      <c r="D36" s="23">
        <v>0.25000000000000006</v>
      </c>
      <c r="E36" s="23">
        <v>0</v>
      </c>
      <c r="F36" s="24">
        <v>2.4130000000000003</v>
      </c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</row>
    <row r="37" spans="1:19" ht="15" customHeight="1" x14ac:dyDescent="0.2">
      <c r="A37" s="14" t="s">
        <v>47</v>
      </c>
      <c r="B37" s="22">
        <v>13</v>
      </c>
      <c r="C37" s="23">
        <v>9.7000000000000003E-2</v>
      </c>
      <c r="D37" s="23">
        <v>0</v>
      </c>
      <c r="E37" s="23">
        <v>0</v>
      </c>
      <c r="F37" s="24">
        <v>2.5024999999999999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</row>
    <row r="38" spans="1:19" ht="15" customHeight="1" x14ac:dyDescent="0.2">
      <c r="A38" s="14" t="s">
        <v>48</v>
      </c>
      <c r="B38" s="19">
        <v>144</v>
      </c>
      <c r="C38" s="20">
        <v>6.964599999999999</v>
      </c>
      <c r="D38" s="20">
        <v>0.52319999999999989</v>
      </c>
      <c r="E38" s="20">
        <v>0</v>
      </c>
      <c r="F38" s="21">
        <v>22.122865000000001</v>
      </c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</row>
    <row r="39" spans="1:19" ht="15" customHeight="1" x14ac:dyDescent="0.2">
      <c r="A39" s="14" t="s">
        <v>617</v>
      </c>
      <c r="B39" s="22">
        <v>34</v>
      </c>
      <c r="C39" s="23">
        <v>6.6400000000000001E-2</v>
      </c>
      <c r="D39" s="23">
        <v>1.7999999999999995E-3</v>
      </c>
      <c r="E39" s="23">
        <v>0</v>
      </c>
      <c r="F39" s="24">
        <v>2.1795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</row>
    <row r="40" spans="1:19" ht="15" customHeight="1" x14ac:dyDescent="0.2">
      <c r="A40" s="14" t="s">
        <v>49</v>
      </c>
      <c r="B40" s="22">
        <v>12</v>
      </c>
      <c r="C40" s="23">
        <v>2.5399999999999999E-2</v>
      </c>
      <c r="D40" s="23">
        <v>0</v>
      </c>
      <c r="E40" s="23">
        <v>0</v>
      </c>
      <c r="F40" s="24">
        <v>0.55800000000000005</v>
      </c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</row>
    <row r="41" spans="1:19" ht="15" customHeight="1" x14ac:dyDescent="0.2">
      <c r="A41" s="14" t="s">
        <v>50</v>
      </c>
      <c r="B41" s="22">
        <v>9</v>
      </c>
      <c r="C41" s="23">
        <v>1.7800000000000003E-2</v>
      </c>
      <c r="D41" s="23">
        <v>0</v>
      </c>
      <c r="E41" s="23">
        <v>0</v>
      </c>
      <c r="F41" s="24">
        <v>0.8224999999999999</v>
      </c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</row>
    <row r="42" spans="1:19" ht="15" customHeight="1" x14ac:dyDescent="0.2">
      <c r="A42" s="14" t="s">
        <v>51</v>
      </c>
      <c r="B42" s="22">
        <v>5</v>
      </c>
      <c r="C42" s="23">
        <v>3.6600000000000008E-2</v>
      </c>
      <c r="D42" s="23">
        <v>0</v>
      </c>
      <c r="E42" s="23">
        <v>0</v>
      </c>
      <c r="F42" s="24">
        <v>1.2864999999999998</v>
      </c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</row>
    <row r="43" spans="1:19" ht="15" customHeight="1" x14ac:dyDescent="0.2">
      <c r="A43" s="14" t="s">
        <v>52</v>
      </c>
      <c r="B43" s="22">
        <v>2</v>
      </c>
      <c r="C43" s="23">
        <v>6.4000000000000003E-3</v>
      </c>
      <c r="D43" s="23">
        <v>0</v>
      </c>
      <c r="E43" s="23">
        <v>0</v>
      </c>
      <c r="F43" s="24">
        <v>3.0499999999999999E-2</v>
      </c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</row>
    <row r="44" spans="1:19" ht="15" customHeight="1" x14ac:dyDescent="0.2">
      <c r="A44" s="14" t="s">
        <v>53</v>
      </c>
      <c r="B44" s="22">
        <v>3</v>
      </c>
      <c r="C44" s="23">
        <v>5.5</v>
      </c>
      <c r="D44" s="23">
        <v>0.44999999999999996</v>
      </c>
      <c r="E44" s="23">
        <v>0</v>
      </c>
      <c r="F44" s="24">
        <v>1.0249999999999999</v>
      </c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</row>
    <row r="45" spans="1:19" ht="15" customHeight="1" x14ac:dyDescent="0.2">
      <c r="A45" s="14" t="s">
        <v>54</v>
      </c>
      <c r="B45" s="22">
        <v>9</v>
      </c>
      <c r="C45" s="23">
        <v>1.5599999999999999E-2</v>
      </c>
      <c r="D45" s="23">
        <v>3.9999999999999996E-4</v>
      </c>
      <c r="E45" s="23">
        <v>0</v>
      </c>
      <c r="F45" s="24">
        <v>0.49802500000000005</v>
      </c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</row>
    <row r="46" spans="1:19" ht="15" customHeight="1" x14ac:dyDescent="0.2">
      <c r="A46" s="14" t="s">
        <v>55</v>
      </c>
      <c r="B46" s="22">
        <v>60</v>
      </c>
      <c r="C46" s="23">
        <v>1.2522</v>
      </c>
      <c r="D46" s="23">
        <v>6.9999999999999993E-2</v>
      </c>
      <c r="E46" s="23">
        <v>0</v>
      </c>
      <c r="F46" s="24">
        <v>15.228839999999998</v>
      </c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</row>
    <row r="47" spans="1:19" ht="15" customHeight="1" x14ac:dyDescent="0.2">
      <c r="A47" s="14" t="s">
        <v>56</v>
      </c>
      <c r="B47" s="22">
        <v>10</v>
      </c>
      <c r="C47" s="23">
        <v>4.4200000000000003E-2</v>
      </c>
      <c r="D47" s="23">
        <v>1E-3</v>
      </c>
      <c r="E47" s="23">
        <v>0</v>
      </c>
      <c r="F47" s="24">
        <v>0.49399999999999999</v>
      </c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</row>
    <row r="48" spans="1:19" ht="21" customHeight="1" x14ac:dyDescent="0.2">
      <c r="A48" s="14" t="s">
        <v>7</v>
      </c>
      <c r="B48" s="19">
        <f>SUM(B49+B58+B69+B77+B85+B91)</f>
        <v>2568</v>
      </c>
      <c r="C48" s="20">
        <f>SUM(C49+C58+C69+C77+C85+C91)</f>
        <v>11957.249619999999</v>
      </c>
      <c r="D48" s="20">
        <f>SUM(D49+D58+D69+D77+D85+D91)</f>
        <v>7.6449285714285713</v>
      </c>
      <c r="E48" s="20">
        <f>SUM(E49+E58+E69+E77+E85+E91)</f>
        <v>6816.6200000000008</v>
      </c>
      <c r="F48" s="21">
        <f>SUM(F49+F58+F69+F77+F85+F91)</f>
        <v>888269.10193999996</v>
      </c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</row>
    <row r="49" spans="1:19" ht="15" customHeight="1" x14ac:dyDescent="0.2">
      <c r="A49" s="14" t="s">
        <v>57</v>
      </c>
      <c r="B49" s="19">
        <v>70</v>
      </c>
      <c r="C49" s="20">
        <v>5714.3551999999972</v>
      </c>
      <c r="D49" s="20">
        <v>3.003000000000001</v>
      </c>
      <c r="E49" s="20">
        <v>698.0300000000002</v>
      </c>
      <c r="F49" s="21">
        <v>427432.95759999991</v>
      </c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</row>
    <row r="50" spans="1:19" ht="15" customHeight="1" x14ac:dyDescent="0.2">
      <c r="A50" s="14" t="s">
        <v>618</v>
      </c>
      <c r="B50" s="22">
        <v>12</v>
      </c>
      <c r="C50" s="23">
        <v>3.6000000000000004E-2</v>
      </c>
      <c r="D50" s="23">
        <v>2E-3</v>
      </c>
      <c r="E50" s="23">
        <v>0</v>
      </c>
      <c r="F50" s="24">
        <v>0.95200000000000018</v>
      </c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</row>
    <row r="51" spans="1:19" ht="15" customHeight="1" x14ac:dyDescent="0.2">
      <c r="A51" s="14" t="s">
        <v>58</v>
      </c>
      <c r="B51" s="22">
        <v>5</v>
      </c>
      <c r="C51" s="23">
        <v>7.06</v>
      </c>
      <c r="D51" s="23">
        <v>0</v>
      </c>
      <c r="E51" s="23">
        <v>0</v>
      </c>
      <c r="F51" s="24">
        <v>370.25</v>
      </c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</row>
    <row r="52" spans="1:19" ht="15" customHeight="1" x14ac:dyDescent="0.2">
      <c r="A52" s="14" t="s">
        <v>59</v>
      </c>
      <c r="B52" s="22">
        <v>5</v>
      </c>
      <c r="C52" s="23">
        <v>6.38</v>
      </c>
      <c r="D52" s="23">
        <v>0</v>
      </c>
      <c r="E52" s="23">
        <v>5</v>
      </c>
      <c r="F52" s="24">
        <v>432.30000000000007</v>
      </c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</row>
    <row r="53" spans="1:19" ht="15" customHeight="1" x14ac:dyDescent="0.2">
      <c r="A53" s="14" t="s">
        <v>60</v>
      </c>
      <c r="B53" s="22">
        <v>6</v>
      </c>
      <c r="C53" s="23">
        <v>0.24440000000000001</v>
      </c>
      <c r="D53" s="23">
        <v>1E-3</v>
      </c>
      <c r="E53" s="23">
        <v>0</v>
      </c>
      <c r="F53" s="24">
        <v>11.054499999999999</v>
      </c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</row>
    <row r="54" spans="1:19" ht="15" customHeight="1" x14ac:dyDescent="0.2">
      <c r="A54" s="14" t="s">
        <v>61</v>
      </c>
      <c r="B54" s="22">
        <v>5</v>
      </c>
      <c r="C54" s="23">
        <v>1.5012000000000001</v>
      </c>
      <c r="D54" s="23">
        <v>0</v>
      </c>
      <c r="E54" s="23">
        <v>0</v>
      </c>
      <c r="F54" s="24">
        <v>35.060600000000001</v>
      </c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</row>
    <row r="55" spans="1:19" ht="15" customHeight="1" x14ac:dyDescent="0.2">
      <c r="A55" s="14" t="s">
        <v>62</v>
      </c>
      <c r="B55" s="22">
        <v>21</v>
      </c>
      <c r="C55" s="23">
        <v>5693.7668000000003</v>
      </c>
      <c r="D55" s="23">
        <v>3</v>
      </c>
      <c r="E55" s="23">
        <v>693.03000000000043</v>
      </c>
      <c r="F55" s="24">
        <v>426437.54549999995</v>
      </c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</row>
    <row r="56" spans="1:19" ht="15" customHeight="1" x14ac:dyDescent="0.2">
      <c r="A56" s="14" t="s">
        <v>63</v>
      </c>
      <c r="B56" s="22">
        <v>10</v>
      </c>
      <c r="C56" s="23">
        <v>0.1628</v>
      </c>
      <c r="D56" s="23">
        <v>0</v>
      </c>
      <c r="E56" s="23">
        <v>0</v>
      </c>
      <c r="F56" s="24">
        <v>5.1450000000000005</v>
      </c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</row>
    <row r="57" spans="1:19" ht="15" customHeight="1" x14ac:dyDescent="0.2">
      <c r="A57" s="14" t="s">
        <v>64</v>
      </c>
      <c r="B57" s="22">
        <v>6</v>
      </c>
      <c r="C57" s="23">
        <v>5.2039999999999997</v>
      </c>
      <c r="D57" s="23">
        <v>0</v>
      </c>
      <c r="E57" s="23">
        <v>0</v>
      </c>
      <c r="F57" s="24">
        <v>140.65</v>
      </c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</row>
    <row r="58" spans="1:19" ht="15" customHeight="1" x14ac:dyDescent="0.2">
      <c r="A58" s="14" t="s">
        <v>65</v>
      </c>
      <c r="B58" s="19">
        <v>567</v>
      </c>
      <c r="C58" s="20">
        <v>51.971820000000015</v>
      </c>
      <c r="D58" s="20">
        <v>3.7342285714285701</v>
      </c>
      <c r="E58" s="20">
        <v>5.5</v>
      </c>
      <c r="F58" s="21">
        <v>1000.5568750000001</v>
      </c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</row>
    <row r="59" spans="1:19" ht="15" customHeight="1" x14ac:dyDescent="0.2">
      <c r="A59" s="14" t="s">
        <v>619</v>
      </c>
      <c r="B59" s="22">
        <v>45</v>
      </c>
      <c r="C59" s="23">
        <v>6.7202000000000002</v>
      </c>
      <c r="D59" s="23">
        <v>7.9999999999999984E-3</v>
      </c>
      <c r="E59" s="23">
        <v>0.5</v>
      </c>
      <c r="F59" s="24">
        <v>42.332500000000003</v>
      </c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</row>
    <row r="60" spans="1:19" ht="15" customHeight="1" x14ac:dyDescent="0.2">
      <c r="A60" s="14" t="s">
        <v>66</v>
      </c>
      <c r="B60" s="22">
        <v>30</v>
      </c>
      <c r="C60" s="23">
        <v>0.15440000000000004</v>
      </c>
      <c r="D60" s="23">
        <v>5.0000000000000001E-3</v>
      </c>
      <c r="E60" s="23">
        <v>0</v>
      </c>
      <c r="F60" s="24">
        <v>4.4600000000000009</v>
      </c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</row>
    <row r="61" spans="1:19" ht="15" customHeight="1" x14ac:dyDescent="0.2">
      <c r="A61" s="14" t="s">
        <v>67</v>
      </c>
      <c r="B61" s="22">
        <v>66</v>
      </c>
      <c r="C61" s="23">
        <v>5.1944199999999991</v>
      </c>
      <c r="D61" s="23">
        <v>1.1645999999999996</v>
      </c>
      <c r="E61" s="23">
        <v>0</v>
      </c>
      <c r="F61" s="24">
        <v>119.35905000000002</v>
      </c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</row>
    <row r="62" spans="1:19" ht="15" customHeight="1" x14ac:dyDescent="0.2">
      <c r="A62" s="14" t="s">
        <v>68</v>
      </c>
      <c r="B62" s="22">
        <v>27</v>
      </c>
      <c r="C62" s="23">
        <v>8.3572000000000006</v>
      </c>
      <c r="D62" s="23">
        <v>0.02</v>
      </c>
      <c r="E62" s="23">
        <v>0</v>
      </c>
      <c r="F62" s="24">
        <v>154.01000000000002</v>
      </c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</row>
    <row r="63" spans="1:19" ht="15" customHeight="1" x14ac:dyDescent="0.2">
      <c r="A63" s="14" t="s">
        <v>69</v>
      </c>
      <c r="B63" s="22">
        <v>31</v>
      </c>
      <c r="C63" s="23">
        <v>0.11399999999999999</v>
      </c>
      <c r="D63" s="23">
        <v>1.3999999999999998E-3</v>
      </c>
      <c r="E63" s="23">
        <v>0</v>
      </c>
      <c r="F63" s="24">
        <v>3.427550000000001</v>
      </c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</row>
    <row r="64" spans="1:19" ht="15" customHeight="1" x14ac:dyDescent="0.2">
      <c r="A64" s="14" t="s">
        <v>70</v>
      </c>
      <c r="B64" s="22">
        <v>106</v>
      </c>
      <c r="C64" s="23">
        <v>8.7899999999999991</v>
      </c>
      <c r="D64" s="23">
        <v>2.0165999999999999</v>
      </c>
      <c r="E64" s="23">
        <v>5</v>
      </c>
      <c r="F64" s="24">
        <v>264.42202499999996</v>
      </c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</row>
    <row r="65" spans="1:19" ht="15" customHeight="1" x14ac:dyDescent="0.2">
      <c r="A65" s="14" t="s">
        <v>71</v>
      </c>
      <c r="B65" s="22">
        <v>56</v>
      </c>
      <c r="C65" s="23">
        <v>16.332199999999997</v>
      </c>
      <c r="D65" s="23">
        <v>0.17340000000000003</v>
      </c>
      <c r="E65" s="23">
        <v>0</v>
      </c>
      <c r="F65" s="24">
        <v>347.28449999999992</v>
      </c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</row>
    <row r="66" spans="1:19" ht="15" customHeight="1" x14ac:dyDescent="0.2">
      <c r="A66" s="14" t="s">
        <v>72</v>
      </c>
      <c r="B66" s="22">
        <v>75</v>
      </c>
      <c r="C66" s="23">
        <v>2.1615999999999991</v>
      </c>
      <c r="D66" s="23">
        <v>0.2599999999999999</v>
      </c>
      <c r="E66" s="23">
        <v>0</v>
      </c>
      <c r="F66" s="24">
        <v>38.269500000000022</v>
      </c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</row>
    <row r="67" spans="1:19" ht="15" customHeight="1" x14ac:dyDescent="0.2">
      <c r="A67" s="14" t="s">
        <v>73</v>
      </c>
      <c r="B67" s="22">
        <v>65</v>
      </c>
      <c r="C67" s="23">
        <v>3.1479999999999979</v>
      </c>
      <c r="D67" s="23">
        <v>4.6800000000000001E-2</v>
      </c>
      <c r="E67" s="23">
        <v>0</v>
      </c>
      <c r="F67" s="24">
        <v>9.7819999999999983</v>
      </c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</row>
    <row r="68" spans="1:19" ht="15" customHeight="1" x14ac:dyDescent="0.2">
      <c r="A68" s="14" t="s">
        <v>74</v>
      </c>
      <c r="B68" s="22">
        <v>66</v>
      </c>
      <c r="C68" s="23">
        <v>0.99980000000000058</v>
      </c>
      <c r="D68" s="23">
        <v>3.842857142857143E-2</v>
      </c>
      <c r="E68" s="23">
        <v>0</v>
      </c>
      <c r="F68" s="24">
        <v>17.209749999999989</v>
      </c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</row>
    <row r="69" spans="1:19" ht="15" customHeight="1" x14ac:dyDescent="0.2">
      <c r="A69" s="14" t="s">
        <v>75</v>
      </c>
      <c r="B69" s="19">
        <v>340</v>
      </c>
      <c r="C69" s="20">
        <v>15.011299999999999</v>
      </c>
      <c r="D69" s="20">
        <v>0.18439999999999995</v>
      </c>
      <c r="E69" s="20">
        <v>4.0000000000000008E-2</v>
      </c>
      <c r="F69" s="21">
        <v>443.67654999999996</v>
      </c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</row>
    <row r="70" spans="1:19" ht="15" customHeight="1" x14ac:dyDescent="0.2">
      <c r="A70" s="14" t="s">
        <v>620</v>
      </c>
      <c r="B70" s="22">
        <v>18</v>
      </c>
      <c r="C70" s="23">
        <v>2.4185999999999996</v>
      </c>
      <c r="D70" s="23">
        <v>1.0000000000000002E-2</v>
      </c>
      <c r="E70" s="23">
        <v>0</v>
      </c>
      <c r="F70" s="24">
        <v>124.68</v>
      </c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</row>
    <row r="71" spans="1:19" ht="15" customHeight="1" x14ac:dyDescent="0.2">
      <c r="A71" s="14" t="s">
        <v>76</v>
      </c>
      <c r="B71" s="22">
        <v>91</v>
      </c>
      <c r="C71" s="23">
        <v>3.7530000000000001</v>
      </c>
      <c r="D71" s="23">
        <v>6.7600000000000007E-2</v>
      </c>
      <c r="E71" s="23">
        <v>0</v>
      </c>
      <c r="F71" s="24">
        <v>52.928649999999998</v>
      </c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</row>
    <row r="72" spans="1:19" ht="15" customHeight="1" x14ac:dyDescent="0.2">
      <c r="A72" s="14" t="s">
        <v>77</v>
      </c>
      <c r="B72" s="22">
        <v>64</v>
      </c>
      <c r="C72" s="23">
        <v>6.4991000000000003</v>
      </c>
      <c r="D72" s="23">
        <v>1.6400000000000008E-2</v>
      </c>
      <c r="E72" s="23">
        <v>0</v>
      </c>
      <c r="F72" s="24">
        <v>192.60550000000006</v>
      </c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</row>
    <row r="73" spans="1:19" ht="15" customHeight="1" x14ac:dyDescent="0.2">
      <c r="A73" s="14" t="s">
        <v>78</v>
      </c>
      <c r="B73" s="22">
        <v>16</v>
      </c>
      <c r="C73" s="23">
        <v>0.10300000000000001</v>
      </c>
      <c r="D73" s="23">
        <v>1.8E-3</v>
      </c>
      <c r="E73" s="23">
        <v>0</v>
      </c>
      <c r="F73" s="24">
        <v>4.2035000000000009</v>
      </c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</row>
    <row r="74" spans="1:19" ht="15" customHeight="1" x14ac:dyDescent="0.2">
      <c r="A74" s="14" t="s">
        <v>79</v>
      </c>
      <c r="B74" s="22">
        <v>121</v>
      </c>
      <c r="C74" s="23">
        <v>1.8316000000000006</v>
      </c>
      <c r="D74" s="23">
        <v>3.3599999999999991E-2</v>
      </c>
      <c r="E74" s="23">
        <v>0</v>
      </c>
      <c r="F74" s="24">
        <v>60.251150000000024</v>
      </c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</row>
    <row r="75" spans="1:19" ht="15" customHeight="1" x14ac:dyDescent="0.2">
      <c r="A75" s="14" t="s">
        <v>80</v>
      </c>
      <c r="B75" s="22">
        <v>11</v>
      </c>
      <c r="C75" s="23">
        <v>0.16500000000000006</v>
      </c>
      <c r="D75" s="23">
        <v>0</v>
      </c>
      <c r="E75" s="23">
        <v>0</v>
      </c>
      <c r="F75" s="24">
        <v>2.13</v>
      </c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</row>
    <row r="76" spans="1:19" ht="15" customHeight="1" x14ac:dyDescent="0.2">
      <c r="A76" s="14" t="s">
        <v>81</v>
      </c>
      <c r="B76" s="22">
        <v>19</v>
      </c>
      <c r="C76" s="23">
        <v>0.24099999999999996</v>
      </c>
      <c r="D76" s="23">
        <v>5.5000000000000014E-2</v>
      </c>
      <c r="E76" s="23">
        <v>4.0000000000000008E-2</v>
      </c>
      <c r="F76" s="24">
        <v>6.8777499999999998</v>
      </c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</row>
    <row r="77" spans="1:19" ht="15" customHeight="1" x14ac:dyDescent="0.2">
      <c r="A77" s="14" t="s">
        <v>82</v>
      </c>
      <c r="B77" s="19">
        <v>79</v>
      </c>
      <c r="C77" s="20">
        <v>4366.7638000000015</v>
      </c>
      <c r="D77" s="20">
        <v>2.6199999999999994E-2</v>
      </c>
      <c r="E77" s="20">
        <v>4352</v>
      </c>
      <c r="F77" s="21">
        <v>326297.77150000009</v>
      </c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</row>
    <row r="78" spans="1:19" ht="15" customHeight="1" x14ac:dyDescent="0.2">
      <c r="A78" s="14" t="s">
        <v>621</v>
      </c>
      <c r="B78" s="22">
        <v>7</v>
      </c>
      <c r="C78" s="23">
        <v>981.32199999999989</v>
      </c>
      <c r="D78" s="23">
        <v>0</v>
      </c>
      <c r="E78" s="23">
        <v>980.24999999999977</v>
      </c>
      <c r="F78" s="24">
        <v>73431.95</v>
      </c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</row>
    <row r="79" spans="1:19" ht="15" customHeight="1" x14ac:dyDescent="0.2">
      <c r="A79" s="14" t="s">
        <v>83</v>
      </c>
      <c r="B79" s="22">
        <v>7</v>
      </c>
      <c r="C79" s="23">
        <v>2659.8510000000001</v>
      </c>
      <c r="D79" s="23">
        <v>0</v>
      </c>
      <c r="E79" s="23">
        <v>2657.0000000000005</v>
      </c>
      <c r="F79" s="24">
        <v>199341.51</v>
      </c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</row>
    <row r="80" spans="1:19" ht="15" customHeight="1" x14ac:dyDescent="0.2">
      <c r="A80" s="14" t="s">
        <v>84</v>
      </c>
      <c r="B80" s="22">
        <v>11</v>
      </c>
      <c r="C80" s="23">
        <v>709.81599999999992</v>
      </c>
      <c r="D80" s="23">
        <v>0</v>
      </c>
      <c r="E80" s="23">
        <v>709.25000000000011</v>
      </c>
      <c r="F80" s="24">
        <v>53212.260499999989</v>
      </c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</row>
    <row r="81" spans="1:19" ht="15" customHeight="1" x14ac:dyDescent="0.2">
      <c r="A81" s="14" t="s">
        <v>85</v>
      </c>
      <c r="B81" s="22">
        <v>9</v>
      </c>
      <c r="C81" s="23">
        <v>4.0999999999999995E-2</v>
      </c>
      <c r="D81" s="23">
        <v>1.2000000000000001E-3</v>
      </c>
      <c r="E81" s="23">
        <v>0</v>
      </c>
      <c r="F81" s="24">
        <v>1.9575</v>
      </c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</row>
    <row r="82" spans="1:19" ht="15" customHeight="1" x14ac:dyDescent="0.2">
      <c r="A82" s="14" t="s">
        <v>86</v>
      </c>
      <c r="B82" s="22">
        <v>27</v>
      </c>
      <c r="C82" s="23">
        <v>8.6800000000000002E-2</v>
      </c>
      <c r="D82" s="23">
        <v>0</v>
      </c>
      <c r="E82" s="23">
        <v>0</v>
      </c>
      <c r="F82" s="24">
        <v>1.3485</v>
      </c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</row>
    <row r="83" spans="1:19" ht="15" customHeight="1" x14ac:dyDescent="0.2">
      <c r="A83" s="14" t="s">
        <v>87</v>
      </c>
      <c r="B83" s="22">
        <v>9</v>
      </c>
      <c r="C83" s="23">
        <v>11.073999999999998</v>
      </c>
      <c r="D83" s="23">
        <v>5.0000000000000001E-3</v>
      </c>
      <c r="E83" s="23">
        <v>3.4999999999999996</v>
      </c>
      <c r="F83" s="24">
        <v>226.66999999999996</v>
      </c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</row>
    <row r="84" spans="1:19" ht="15" customHeight="1" x14ac:dyDescent="0.2">
      <c r="A84" s="14" t="s">
        <v>88</v>
      </c>
      <c r="B84" s="22">
        <v>9</v>
      </c>
      <c r="C84" s="23">
        <v>4.5730000000000004</v>
      </c>
      <c r="D84" s="23">
        <v>0.02</v>
      </c>
      <c r="E84" s="23">
        <v>2.0000000000000004</v>
      </c>
      <c r="F84" s="24">
        <v>82.075000000000003</v>
      </c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</row>
    <row r="85" spans="1:19" ht="15" customHeight="1" x14ac:dyDescent="0.2">
      <c r="A85" s="14" t="s">
        <v>89</v>
      </c>
      <c r="B85" s="19">
        <v>193</v>
      </c>
      <c r="C85" s="20">
        <v>8.0287999999999951</v>
      </c>
      <c r="D85" s="20">
        <v>0.47839999999999983</v>
      </c>
      <c r="E85" s="20">
        <v>0</v>
      </c>
      <c r="F85" s="21">
        <v>207.04350000000008</v>
      </c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</row>
    <row r="86" spans="1:19" ht="15" customHeight="1" x14ac:dyDescent="0.2">
      <c r="A86" s="14" t="s">
        <v>622</v>
      </c>
      <c r="B86" s="22">
        <v>37</v>
      </c>
      <c r="C86" s="23">
        <v>3.0243999999999995</v>
      </c>
      <c r="D86" s="23">
        <v>0.19499999999999998</v>
      </c>
      <c r="E86" s="23">
        <v>0</v>
      </c>
      <c r="F86" s="24">
        <v>100.09150000000001</v>
      </c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</row>
    <row r="87" spans="1:19" ht="15" customHeight="1" x14ac:dyDescent="0.2">
      <c r="A87" s="14" t="s">
        <v>90</v>
      </c>
      <c r="B87" s="22">
        <v>45</v>
      </c>
      <c r="C87" s="23">
        <v>0.34260000000000002</v>
      </c>
      <c r="D87" s="23">
        <v>2.0400000000000008E-2</v>
      </c>
      <c r="E87" s="23">
        <v>0</v>
      </c>
      <c r="F87" s="24">
        <v>3.6539999999999999</v>
      </c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</row>
    <row r="88" spans="1:19" ht="15" customHeight="1" x14ac:dyDescent="0.2">
      <c r="A88" s="14" t="s">
        <v>91</v>
      </c>
      <c r="B88" s="22">
        <v>60</v>
      </c>
      <c r="C88" s="23">
        <v>2.3444000000000003</v>
      </c>
      <c r="D88" s="23">
        <v>5.9999999999999991E-2</v>
      </c>
      <c r="E88" s="23">
        <v>0</v>
      </c>
      <c r="F88" s="24">
        <v>57.240500000000004</v>
      </c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</row>
    <row r="89" spans="1:19" ht="15" customHeight="1" x14ac:dyDescent="0.2">
      <c r="A89" s="14" t="s">
        <v>92</v>
      </c>
      <c r="B89" s="22">
        <v>11</v>
      </c>
      <c r="C89" s="23">
        <v>7.8200000000000006E-2</v>
      </c>
      <c r="D89" s="23">
        <v>2.9999999999999996E-3</v>
      </c>
      <c r="E89" s="23">
        <v>0</v>
      </c>
      <c r="F89" s="24">
        <v>4.169999999999999</v>
      </c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</row>
    <row r="90" spans="1:19" ht="15" customHeight="1" x14ac:dyDescent="0.2">
      <c r="A90" s="14" t="s">
        <v>93</v>
      </c>
      <c r="B90" s="22">
        <v>40</v>
      </c>
      <c r="C90" s="23">
        <v>2.2391999999999999</v>
      </c>
      <c r="D90" s="23">
        <v>0.20000000000000004</v>
      </c>
      <c r="E90" s="23">
        <v>0</v>
      </c>
      <c r="F90" s="24">
        <v>41.887499999999989</v>
      </c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</row>
    <row r="91" spans="1:19" ht="15" customHeight="1" x14ac:dyDescent="0.2">
      <c r="A91" s="14" t="s">
        <v>94</v>
      </c>
      <c r="B91" s="19">
        <v>1319</v>
      </c>
      <c r="C91" s="20">
        <v>1801.1186999999982</v>
      </c>
      <c r="D91" s="20">
        <v>0.21870000000000009</v>
      </c>
      <c r="E91" s="20">
        <v>1761.0500000000013</v>
      </c>
      <c r="F91" s="21">
        <v>132887.09591500001</v>
      </c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</row>
    <row r="92" spans="1:19" ht="15" customHeight="1" x14ac:dyDescent="0.2">
      <c r="A92" s="14" t="s">
        <v>623</v>
      </c>
      <c r="B92" s="22">
        <v>54</v>
      </c>
      <c r="C92" s="23">
        <v>4.2747999999999999</v>
      </c>
      <c r="D92" s="23">
        <v>3.8000000000000013E-3</v>
      </c>
      <c r="E92" s="23">
        <v>4.9999999999999996E-2</v>
      </c>
      <c r="F92" s="24">
        <v>294.89223499999997</v>
      </c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</row>
    <row r="93" spans="1:19" ht="15" customHeight="1" x14ac:dyDescent="0.2">
      <c r="A93" s="14" t="s">
        <v>95</v>
      </c>
      <c r="B93" s="22">
        <v>71</v>
      </c>
      <c r="C93" s="23">
        <v>12.817199999999994</v>
      </c>
      <c r="D93" s="23">
        <v>1.6000000000000004E-2</v>
      </c>
      <c r="E93" s="23">
        <v>0</v>
      </c>
      <c r="F93" s="24">
        <v>35.237500000000004</v>
      </c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</row>
    <row r="94" spans="1:19" ht="15" customHeight="1" x14ac:dyDescent="0.2">
      <c r="A94" s="14" t="s">
        <v>96</v>
      </c>
      <c r="B94" s="22">
        <v>55</v>
      </c>
      <c r="C94" s="23">
        <v>1706.2926000000002</v>
      </c>
      <c r="D94" s="23">
        <v>5.5999999999999991E-3</v>
      </c>
      <c r="E94" s="23">
        <v>1706</v>
      </c>
      <c r="F94" s="24">
        <v>127959.26650000001</v>
      </c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</row>
    <row r="95" spans="1:19" ht="15" customHeight="1" x14ac:dyDescent="0.2">
      <c r="A95" s="14" t="s">
        <v>97</v>
      </c>
      <c r="B95" s="22">
        <v>92</v>
      </c>
      <c r="C95" s="23">
        <v>1.0433999999999997</v>
      </c>
      <c r="D95" s="23">
        <v>1.17E-2</v>
      </c>
      <c r="E95" s="23">
        <v>0</v>
      </c>
      <c r="F95" s="24">
        <v>20.627015000000004</v>
      </c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</row>
    <row r="96" spans="1:19" ht="15" customHeight="1" x14ac:dyDescent="0.2">
      <c r="A96" s="14" t="s">
        <v>98</v>
      </c>
      <c r="B96" s="22">
        <v>71</v>
      </c>
      <c r="C96" s="23">
        <v>0.57460000000000011</v>
      </c>
      <c r="D96" s="23">
        <v>1.1000000000000003E-2</v>
      </c>
      <c r="E96" s="23">
        <v>0</v>
      </c>
      <c r="F96" s="24">
        <v>23.085000000000008</v>
      </c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</row>
    <row r="97" spans="1:19" ht="15" customHeight="1" x14ac:dyDescent="0.2">
      <c r="A97" s="14" t="s">
        <v>99</v>
      </c>
      <c r="B97" s="22">
        <v>193</v>
      </c>
      <c r="C97" s="23">
        <v>1.8704000000000005</v>
      </c>
      <c r="D97" s="23">
        <v>5.379999999999998E-2</v>
      </c>
      <c r="E97" s="23">
        <v>0</v>
      </c>
      <c r="F97" s="24">
        <v>66.001285000000024</v>
      </c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</row>
    <row r="98" spans="1:19" ht="15" customHeight="1" x14ac:dyDescent="0.2">
      <c r="A98" s="14" t="s">
        <v>100</v>
      </c>
      <c r="B98" s="22">
        <v>24</v>
      </c>
      <c r="C98" s="23">
        <v>56.006599999999999</v>
      </c>
      <c r="D98" s="23">
        <v>0</v>
      </c>
      <c r="E98" s="23">
        <v>55.000000000000007</v>
      </c>
      <c r="F98" s="24">
        <v>4152.5304999999998</v>
      </c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</row>
    <row r="99" spans="1:19" ht="15" customHeight="1" x14ac:dyDescent="0.2">
      <c r="A99" s="14" t="s">
        <v>101</v>
      </c>
      <c r="B99" s="22">
        <v>59</v>
      </c>
      <c r="C99" s="23">
        <v>4.0364000000000004</v>
      </c>
      <c r="D99" s="23">
        <v>1.8600000000000002E-2</v>
      </c>
      <c r="E99" s="23">
        <v>0</v>
      </c>
      <c r="F99" s="24">
        <v>84.947499999999991</v>
      </c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</row>
    <row r="100" spans="1:19" ht="15" customHeight="1" x14ac:dyDescent="0.2">
      <c r="A100" s="14" t="s">
        <v>102</v>
      </c>
      <c r="B100" s="22">
        <v>250</v>
      </c>
      <c r="C100" s="23">
        <v>3.6952000000000003</v>
      </c>
      <c r="D100" s="23">
        <v>5.0600000000000006E-2</v>
      </c>
      <c r="E100" s="23">
        <v>0</v>
      </c>
      <c r="F100" s="24">
        <v>37.300500000000014</v>
      </c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</row>
    <row r="101" spans="1:19" ht="15" customHeight="1" x14ac:dyDescent="0.2">
      <c r="A101" s="14" t="s">
        <v>103</v>
      </c>
      <c r="B101" s="22">
        <v>22</v>
      </c>
      <c r="C101" s="23">
        <v>0.50090000000000001</v>
      </c>
      <c r="D101" s="23">
        <v>0</v>
      </c>
      <c r="E101" s="23">
        <v>0</v>
      </c>
      <c r="F101" s="24">
        <v>8.6964999999999986</v>
      </c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</row>
    <row r="102" spans="1:19" ht="15" customHeight="1" x14ac:dyDescent="0.2">
      <c r="A102" s="14" t="s">
        <v>104</v>
      </c>
      <c r="B102" s="22">
        <v>71</v>
      </c>
      <c r="C102" s="23">
        <v>1.4491999999999998</v>
      </c>
      <c r="D102" s="23">
        <v>1.6000000000000007E-3</v>
      </c>
      <c r="E102" s="23">
        <v>0</v>
      </c>
      <c r="F102" s="24">
        <v>90.514000000000038</v>
      </c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</row>
    <row r="103" spans="1:19" ht="15" customHeight="1" x14ac:dyDescent="0.2">
      <c r="A103" s="14" t="s">
        <v>105</v>
      </c>
      <c r="B103" s="22">
        <v>25</v>
      </c>
      <c r="C103" s="23">
        <v>0.3256</v>
      </c>
      <c r="D103" s="23">
        <v>1E-3</v>
      </c>
      <c r="E103" s="23">
        <v>0</v>
      </c>
      <c r="F103" s="24">
        <v>4.1110750000000005</v>
      </c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</row>
    <row r="104" spans="1:19" ht="15" customHeight="1" x14ac:dyDescent="0.2">
      <c r="A104" s="14" t="s">
        <v>106</v>
      </c>
      <c r="B104" s="22">
        <v>174</v>
      </c>
      <c r="C104" s="23">
        <v>4.6400000000000006</v>
      </c>
      <c r="D104" s="23">
        <v>3.4200000000000001E-2</v>
      </c>
      <c r="E104" s="23">
        <v>0</v>
      </c>
      <c r="F104" s="24">
        <v>68.472804999999994</v>
      </c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</row>
    <row r="105" spans="1:19" ht="15" customHeight="1" x14ac:dyDescent="0.2">
      <c r="A105" s="14" t="s">
        <v>107</v>
      </c>
      <c r="B105" s="22">
        <v>88</v>
      </c>
      <c r="C105" s="23">
        <v>1.2127999999999999</v>
      </c>
      <c r="D105" s="23">
        <v>6.0000000000000006E-4</v>
      </c>
      <c r="E105" s="23">
        <v>0</v>
      </c>
      <c r="F105" s="24">
        <v>13.97849999999999</v>
      </c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</row>
    <row r="106" spans="1:19" ht="15" customHeight="1" x14ac:dyDescent="0.2">
      <c r="A106" s="14" t="s">
        <v>108</v>
      </c>
      <c r="B106" s="22">
        <v>26</v>
      </c>
      <c r="C106" s="23">
        <v>0.17619999999999997</v>
      </c>
      <c r="D106" s="23">
        <v>2.1999999999999997E-3</v>
      </c>
      <c r="E106" s="23">
        <v>0</v>
      </c>
      <c r="F106" s="24">
        <v>5.2424999999999997</v>
      </c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</row>
    <row r="107" spans="1:19" ht="15" customHeight="1" x14ac:dyDescent="0.2">
      <c r="A107" s="14" t="s">
        <v>109</v>
      </c>
      <c r="B107" s="22">
        <v>44</v>
      </c>
      <c r="C107" s="23">
        <v>2.2027999999999994</v>
      </c>
      <c r="D107" s="23">
        <v>8.0000000000000002E-3</v>
      </c>
      <c r="E107" s="23">
        <v>0</v>
      </c>
      <c r="F107" s="24">
        <v>22.192499999999995</v>
      </c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</row>
    <row r="108" spans="1:19" ht="21" customHeight="1" x14ac:dyDescent="0.2">
      <c r="A108" s="14" t="s">
        <v>8</v>
      </c>
      <c r="B108" s="19">
        <f>SUM(B109+B123+B131+B137+B143+B147)</f>
        <v>680</v>
      </c>
      <c r="C108" s="20">
        <f>SUM(C109+C123+C131+C137+C143+C147)</f>
        <v>36.472399999999993</v>
      </c>
      <c r="D108" s="20">
        <f>SUM(D109+D123+D131+D137+D143+D147)</f>
        <v>1.0990506493506493</v>
      </c>
      <c r="E108" s="20">
        <f>SUM(E109+E123+E131+E137+E143+E147)</f>
        <v>0</v>
      </c>
      <c r="F108" s="21">
        <f>SUM(F109+F123+F131+F137+F143+F147)</f>
        <v>876.83474000000001</v>
      </c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</row>
    <row r="109" spans="1:19" ht="15" customHeight="1" x14ac:dyDescent="0.2">
      <c r="A109" s="14" t="s">
        <v>110</v>
      </c>
      <c r="B109" s="19">
        <v>358</v>
      </c>
      <c r="C109" s="20">
        <v>18.849399999999996</v>
      </c>
      <c r="D109" s="20">
        <v>5.2036363636363658E-2</v>
      </c>
      <c r="E109" s="20">
        <v>0</v>
      </c>
      <c r="F109" s="21">
        <v>378.38149000000016</v>
      </c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</row>
    <row r="110" spans="1:19" ht="15" customHeight="1" x14ac:dyDescent="0.2">
      <c r="A110" s="14" t="s">
        <v>111</v>
      </c>
      <c r="B110" s="22">
        <v>47</v>
      </c>
      <c r="C110" s="23">
        <v>0.16339999999999999</v>
      </c>
      <c r="D110" s="23">
        <v>1.7600000000000001E-2</v>
      </c>
      <c r="E110" s="23">
        <v>0</v>
      </c>
      <c r="F110" s="24">
        <v>6.061539999999999</v>
      </c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</row>
    <row r="111" spans="1:19" ht="15" customHeight="1" x14ac:dyDescent="0.2">
      <c r="A111" s="14" t="s">
        <v>112</v>
      </c>
      <c r="B111" s="22">
        <v>15</v>
      </c>
      <c r="C111" s="23">
        <v>1.34E-2</v>
      </c>
      <c r="D111" s="23">
        <v>5.9999999999999995E-4</v>
      </c>
      <c r="E111" s="23">
        <v>0</v>
      </c>
      <c r="F111" s="24">
        <v>0.504</v>
      </c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</row>
    <row r="112" spans="1:19" ht="15" customHeight="1" x14ac:dyDescent="0.2">
      <c r="A112" s="14" t="s">
        <v>113</v>
      </c>
      <c r="B112" s="22">
        <v>12</v>
      </c>
      <c r="C112" s="23">
        <v>4.3800000000000006E-2</v>
      </c>
      <c r="D112" s="23">
        <v>1.9999999999999998E-4</v>
      </c>
      <c r="E112" s="23">
        <v>0</v>
      </c>
      <c r="F112" s="24">
        <v>1.159815</v>
      </c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</row>
    <row r="113" spans="1:19" ht="15" customHeight="1" x14ac:dyDescent="0.2">
      <c r="A113" s="14" t="s">
        <v>114</v>
      </c>
      <c r="B113" s="22">
        <v>91</v>
      </c>
      <c r="C113" s="23">
        <v>1.6534000000000002</v>
      </c>
      <c r="D113" s="23">
        <v>6.9999999999999993E-3</v>
      </c>
      <c r="E113" s="23">
        <v>0</v>
      </c>
      <c r="F113" s="24">
        <v>76.178264999999996</v>
      </c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</row>
    <row r="114" spans="1:19" ht="15" customHeight="1" x14ac:dyDescent="0.2">
      <c r="A114" s="14" t="s">
        <v>115</v>
      </c>
      <c r="B114" s="22">
        <v>9</v>
      </c>
      <c r="C114" s="23">
        <v>1.0529999999999999</v>
      </c>
      <c r="D114" s="23">
        <v>4.0363636363636365E-3</v>
      </c>
      <c r="E114" s="23">
        <v>0</v>
      </c>
      <c r="F114" s="24">
        <v>3.2385299999999999</v>
      </c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</row>
    <row r="115" spans="1:19" ht="15" customHeight="1" x14ac:dyDescent="0.2">
      <c r="A115" s="14" t="s">
        <v>116</v>
      </c>
      <c r="B115" s="22">
        <v>32</v>
      </c>
      <c r="C115" s="23">
        <v>1.1239999999999999</v>
      </c>
      <c r="D115" s="23">
        <v>4.1999999999999997E-3</v>
      </c>
      <c r="E115" s="23">
        <v>0</v>
      </c>
      <c r="F115" s="24">
        <v>3.4259999999999997</v>
      </c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</row>
    <row r="116" spans="1:19" ht="15" customHeight="1" x14ac:dyDescent="0.2">
      <c r="A116" s="14" t="s">
        <v>117</v>
      </c>
      <c r="B116" s="22">
        <v>16</v>
      </c>
      <c r="C116" s="23">
        <v>0.64319999999999999</v>
      </c>
      <c r="D116" s="23">
        <v>4.8000000000000013E-3</v>
      </c>
      <c r="E116" s="23">
        <v>0</v>
      </c>
      <c r="F116" s="24">
        <v>46.816000000000003</v>
      </c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</row>
    <row r="117" spans="1:19" ht="15" customHeight="1" x14ac:dyDescent="0.2">
      <c r="A117" s="14" t="s">
        <v>118</v>
      </c>
      <c r="B117" s="22">
        <v>13</v>
      </c>
      <c r="C117" s="23">
        <v>2.98E-2</v>
      </c>
      <c r="D117" s="23">
        <v>3.9999999999999996E-4</v>
      </c>
      <c r="E117" s="23">
        <v>0</v>
      </c>
      <c r="F117" s="24">
        <v>0.88017999999999996</v>
      </c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</row>
    <row r="118" spans="1:19" ht="15" customHeight="1" x14ac:dyDescent="0.2">
      <c r="A118" s="14" t="s">
        <v>119</v>
      </c>
      <c r="B118" s="22">
        <v>13</v>
      </c>
      <c r="C118" s="23">
        <v>1.9199999999999998E-2</v>
      </c>
      <c r="D118" s="23">
        <v>3.1999999999999997E-3</v>
      </c>
      <c r="E118" s="23">
        <v>0</v>
      </c>
      <c r="F118" s="24">
        <v>0.54300000000000004</v>
      </c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</row>
    <row r="119" spans="1:19" ht="15" customHeight="1" x14ac:dyDescent="0.2">
      <c r="A119" s="14" t="s">
        <v>120</v>
      </c>
      <c r="B119" s="22">
        <v>15</v>
      </c>
      <c r="C119" s="23">
        <v>13.7858</v>
      </c>
      <c r="D119" s="23">
        <v>4.9999999999999992E-3</v>
      </c>
      <c r="E119" s="23">
        <v>0</v>
      </c>
      <c r="F119" s="24">
        <v>230.101</v>
      </c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</row>
    <row r="120" spans="1:19" ht="15" customHeight="1" x14ac:dyDescent="0.2">
      <c r="A120" s="14" t="s">
        <v>121</v>
      </c>
      <c r="B120" s="22">
        <v>38</v>
      </c>
      <c r="C120" s="23">
        <v>0.21799999999999994</v>
      </c>
      <c r="D120" s="23">
        <v>0</v>
      </c>
      <c r="E120" s="23">
        <v>0</v>
      </c>
      <c r="F120" s="24">
        <v>6.9651700000000005</v>
      </c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</row>
    <row r="121" spans="1:19" ht="15" customHeight="1" x14ac:dyDescent="0.2">
      <c r="A121" s="14" t="s">
        <v>122</v>
      </c>
      <c r="B121" s="22">
        <v>1</v>
      </c>
      <c r="C121" s="23">
        <v>1E-3</v>
      </c>
      <c r="D121" s="23">
        <v>0</v>
      </c>
      <c r="E121" s="23">
        <v>0</v>
      </c>
      <c r="F121" s="24">
        <v>7.0000000000000007E-2</v>
      </c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</row>
    <row r="122" spans="1:19" ht="15" customHeight="1" x14ac:dyDescent="0.2">
      <c r="A122" s="14" t="s">
        <v>123</v>
      </c>
      <c r="B122" s="22">
        <v>56</v>
      </c>
      <c r="C122" s="23">
        <v>0.10139999999999999</v>
      </c>
      <c r="D122" s="23">
        <v>5.0000000000000001E-3</v>
      </c>
      <c r="E122" s="23">
        <v>0</v>
      </c>
      <c r="F122" s="24">
        <v>2.4379899999999992</v>
      </c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</row>
    <row r="123" spans="1:19" ht="15" customHeight="1" x14ac:dyDescent="0.2">
      <c r="A123" s="14" t="s">
        <v>124</v>
      </c>
      <c r="B123" s="19">
        <v>55</v>
      </c>
      <c r="C123" s="20">
        <v>0.37419999999999998</v>
      </c>
      <c r="D123" s="20">
        <v>1.0799999999999997E-2</v>
      </c>
      <c r="E123" s="20">
        <v>0</v>
      </c>
      <c r="F123" s="21">
        <v>7.8843999999999985</v>
      </c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</row>
    <row r="124" spans="1:19" ht="15" customHeight="1" x14ac:dyDescent="0.2">
      <c r="A124" s="14" t="s">
        <v>624</v>
      </c>
      <c r="B124" s="22">
        <v>2</v>
      </c>
      <c r="C124" s="23">
        <v>1.1599999999999999E-2</v>
      </c>
      <c r="D124" s="23">
        <v>2E-3</v>
      </c>
      <c r="E124" s="23">
        <v>0</v>
      </c>
      <c r="F124" s="24">
        <v>6.5000000000000002E-2</v>
      </c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</row>
    <row r="125" spans="1:19" ht="15" customHeight="1" x14ac:dyDescent="0.2">
      <c r="A125" s="14" t="s">
        <v>125</v>
      </c>
      <c r="B125" s="22">
        <v>8</v>
      </c>
      <c r="C125" s="23">
        <v>3.56E-2</v>
      </c>
      <c r="D125" s="23">
        <v>3.9999999999999996E-4</v>
      </c>
      <c r="E125" s="23">
        <v>0</v>
      </c>
      <c r="F125" s="24">
        <v>0.47000000000000003</v>
      </c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</row>
    <row r="126" spans="1:19" ht="15" customHeight="1" x14ac:dyDescent="0.2">
      <c r="A126" s="14" t="s">
        <v>126</v>
      </c>
      <c r="B126" s="22">
        <v>5</v>
      </c>
      <c r="C126" s="23">
        <v>8.9999999999999993E-3</v>
      </c>
      <c r="D126" s="23">
        <v>4.0000000000000002E-4</v>
      </c>
      <c r="E126" s="23">
        <v>0</v>
      </c>
      <c r="F126" s="24">
        <v>0.48</v>
      </c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</row>
    <row r="127" spans="1:19" ht="15" customHeight="1" x14ac:dyDescent="0.2">
      <c r="A127" s="14" t="s">
        <v>127</v>
      </c>
      <c r="B127" s="22">
        <v>15</v>
      </c>
      <c r="C127" s="23">
        <v>0.24860000000000004</v>
      </c>
      <c r="D127" s="23">
        <v>2.3999999999999994E-3</v>
      </c>
      <c r="E127" s="23">
        <v>0</v>
      </c>
      <c r="F127" s="24">
        <v>5.8790000000000004</v>
      </c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</row>
    <row r="128" spans="1:19" ht="15" customHeight="1" x14ac:dyDescent="0.2">
      <c r="A128" s="14" t="s">
        <v>128</v>
      </c>
      <c r="B128" s="22">
        <v>15</v>
      </c>
      <c r="C128" s="23">
        <v>4.2599999999999992E-2</v>
      </c>
      <c r="D128" s="23">
        <v>0</v>
      </c>
      <c r="E128" s="23">
        <v>0</v>
      </c>
      <c r="F128" s="24">
        <v>0.31849999999999995</v>
      </c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</row>
    <row r="129" spans="1:19" ht="15" customHeight="1" x14ac:dyDescent="0.2">
      <c r="A129" s="14" t="s">
        <v>129</v>
      </c>
      <c r="B129" s="22">
        <v>2</v>
      </c>
      <c r="C129" s="23">
        <v>6.6E-3</v>
      </c>
      <c r="D129" s="23">
        <v>4.0000000000000001E-3</v>
      </c>
      <c r="E129" s="23">
        <v>0</v>
      </c>
      <c r="F129" s="24">
        <v>0.46</v>
      </c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</row>
    <row r="130" spans="1:19" ht="15" customHeight="1" x14ac:dyDescent="0.2">
      <c r="A130" s="14" t="s">
        <v>130</v>
      </c>
      <c r="B130" s="22">
        <v>8</v>
      </c>
      <c r="C130" s="23">
        <v>2.0199999999999999E-2</v>
      </c>
      <c r="D130" s="23">
        <v>1.5999999999999999E-3</v>
      </c>
      <c r="E130" s="23">
        <v>0</v>
      </c>
      <c r="F130" s="24">
        <v>0.21190000000000001</v>
      </c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</row>
    <row r="131" spans="1:19" ht="15" customHeight="1" x14ac:dyDescent="0.2">
      <c r="A131" s="14" t="s">
        <v>131</v>
      </c>
      <c r="B131" s="19">
        <v>184</v>
      </c>
      <c r="C131" s="20">
        <v>12.494199999999998</v>
      </c>
      <c r="D131" s="20">
        <v>2.6199999999999994E-2</v>
      </c>
      <c r="E131" s="20">
        <v>0</v>
      </c>
      <c r="F131" s="21">
        <v>461.8047499999999</v>
      </c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</row>
    <row r="132" spans="1:19" ht="15" customHeight="1" x14ac:dyDescent="0.2">
      <c r="A132" s="14" t="s">
        <v>625</v>
      </c>
      <c r="B132" s="22">
        <v>37</v>
      </c>
      <c r="C132" s="23">
        <v>8.7399999999999992E-2</v>
      </c>
      <c r="D132" s="23">
        <v>5.8000000000000005E-3</v>
      </c>
      <c r="E132" s="23">
        <v>0</v>
      </c>
      <c r="F132" s="24">
        <v>2.6939999999999995</v>
      </c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</row>
    <row r="133" spans="1:19" ht="15" customHeight="1" x14ac:dyDescent="0.2">
      <c r="A133" s="14" t="s">
        <v>690</v>
      </c>
      <c r="B133" s="22">
        <v>42</v>
      </c>
      <c r="C133" s="23">
        <v>0.29719999999999996</v>
      </c>
      <c r="D133" s="23">
        <v>7.9999999999999984E-3</v>
      </c>
      <c r="E133" s="23">
        <v>0</v>
      </c>
      <c r="F133" s="24">
        <v>5.0597500000000011</v>
      </c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</row>
    <row r="134" spans="1:19" ht="15" customHeight="1" x14ac:dyDescent="0.2">
      <c r="A134" s="14" t="s">
        <v>132</v>
      </c>
      <c r="B134" s="22">
        <v>54</v>
      </c>
      <c r="C134" s="23">
        <v>11.430999999999996</v>
      </c>
      <c r="D134" s="23">
        <v>1E-3</v>
      </c>
      <c r="E134" s="23">
        <v>0</v>
      </c>
      <c r="F134" s="24">
        <v>449.27100000000002</v>
      </c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</row>
    <row r="135" spans="1:19" ht="15" customHeight="1" x14ac:dyDescent="0.2">
      <c r="A135" s="14" t="s">
        <v>133</v>
      </c>
      <c r="B135" s="22">
        <v>44</v>
      </c>
      <c r="C135" s="23">
        <v>0.63659999999999994</v>
      </c>
      <c r="D135" s="23">
        <v>9.5999999999999974E-3</v>
      </c>
      <c r="E135" s="23">
        <v>0</v>
      </c>
      <c r="F135" s="24">
        <v>2.9599999999999995</v>
      </c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</row>
    <row r="136" spans="1:19" ht="15" customHeight="1" x14ac:dyDescent="0.2">
      <c r="A136" s="14" t="s">
        <v>101</v>
      </c>
      <c r="B136" s="22">
        <v>7</v>
      </c>
      <c r="C136" s="23">
        <v>4.200000000000001E-2</v>
      </c>
      <c r="D136" s="23">
        <v>1.8E-3</v>
      </c>
      <c r="E136" s="23">
        <v>0</v>
      </c>
      <c r="F136" s="24">
        <v>1.82</v>
      </c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</row>
    <row r="137" spans="1:19" ht="15" customHeight="1" x14ac:dyDescent="0.2">
      <c r="A137" s="14" t="s">
        <v>134</v>
      </c>
      <c r="B137" s="19">
        <v>9</v>
      </c>
      <c r="C137" s="20">
        <v>0.19039999999999996</v>
      </c>
      <c r="D137" s="20">
        <v>0</v>
      </c>
      <c r="E137" s="20">
        <v>0</v>
      </c>
      <c r="F137" s="21">
        <v>11.991000000000003</v>
      </c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</row>
    <row r="138" spans="1:19" ht="15" customHeight="1" x14ac:dyDescent="0.2">
      <c r="A138" s="14" t="s">
        <v>626</v>
      </c>
      <c r="B138" s="22">
        <v>3</v>
      </c>
      <c r="C138" s="23">
        <v>4.3200000000000002E-2</v>
      </c>
      <c r="D138" s="23">
        <v>0</v>
      </c>
      <c r="E138" s="23">
        <v>0</v>
      </c>
      <c r="F138" s="24">
        <v>3.0410000000000004</v>
      </c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</row>
    <row r="139" spans="1:19" ht="15" customHeight="1" x14ac:dyDescent="0.2">
      <c r="A139" s="14" t="s">
        <v>135</v>
      </c>
      <c r="B139" s="22">
        <v>1</v>
      </c>
      <c r="C139" s="23">
        <v>8.0000000000000002E-3</v>
      </c>
      <c r="D139" s="23">
        <v>0</v>
      </c>
      <c r="E139" s="23">
        <v>0</v>
      </c>
      <c r="F139" s="24">
        <v>0</v>
      </c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</row>
    <row r="140" spans="1:19" ht="15" customHeight="1" x14ac:dyDescent="0.2">
      <c r="A140" s="14" t="s">
        <v>136</v>
      </c>
      <c r="B140" s="22">
        <v>2</v>
      </c>
      <c r="C140" s="23">
        <v>0.124</v>
      </c>
      <c r="D140" s="23">
        <v>0</v>
      </c>
      <c r="E140" s="23">
        <v>0</v>
      </c>
      <c r="F140" s="24">
        <v>8.3000000000000007</v>
      </c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</row>
    <row r="141" spans="1:19" ht="15" customHeight="1" x14ac:dyDescent="0.2">
      <c r="A141" s="14" t="s">
        <v>137</v>
      </c>
      <c r="B141" s="22">
        <v>1</v>
      </c>
      <c r="C141" s="23">
        <v>6.0000000000000001E-3</v>
      </c>
      <c r="D141" s="23">
        <v>0</v>
      </c>
      <c r="E141" s="23">
        <v>0</v>
      </c>
      <c r="F141" s="24">
        <v>0.15</v>
      </c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</row>
    <row r="142" spans="1:19" ht="15" customHeight="1" x14ac:dyDescent="0.2">
      <c r="A142" s="14" t="s">
        <v>138</v>
      </c>
      <c r="B142" s="22">
        <v>2</v>
      </c>
      <c r="C142" s="23">
        <v>9.1999999999999998E-3</v>
      </c>
      <c r="D142" s="23">
        <v>0</v>
      </c>
      <c r="E142" s="23">
        <v>0</v>
      </c>
      <c r="F142" s="24">
        <v>0.5</v>
      </c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</row>
    <row r="143" spans="1:19" ht="15" customHeight="1" x14ac:dyDescent="0.2">
      <c r="A143" s="14" t="s">
        <v>139</v>
      </c>
      <c r="B143" s="19">
        <v>5</v>
      </c>
      <c r="C143" s="20">
        <v>4.01</v>
      </c>
      <c r="D143" s="20">
        <v>1</v>
      </c>
      <c r="E143" s="20">
        <v>0</v>
      </c>
      <c r="F143" s="21">
        <v>0.31100000000000005</v>
      </c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</row>
    <row r="144" spans="1:19" ht="15" customHeight="1" x14ac:dyDescent="0.2">
      <c r="A144" s="14" t="s">
        <v>140</v>
      </c>
      <c r="B144" s="22">
        <v>3</v>
      </c>
      <c r="C144" s="23">
        <v>6.0000000000000001E-3</v>
      </c>
      <c r="D144" s="23">
        <v>0</v>
      </c>
      <c r="E144" s="23">
        <v>0</v>
      </c>
      <c r="F144" s="24">
        <v>0.17499999999999999</v>
      </c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</row>
    <row r="145" spans="1:19" ht="15" customHeight="1" x14ac:dyDescent="0.2">
      <c r="A145" s="14" t="s">
        <v>141</v>
      </c>
      <c r="B145" s="22">
        <v>1</v>
      </c>
      <c r="C145" s="23">
        <v>4</v>
      </c>
      <c r="D145" s="23">
        <v>1</v>
      </c>
      <c r="E145" s="23">
        <v>0</v>
      </c>
      <c r="F145" s="24">
        <v>0.13600000000000001</v>
      </c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</row>
    <row r="146" spans="1:19" ht="15" customHeight="1" x14ac:dyDescent="0.2">
      <c r="A146" s="14" t="s">
        <v>142</v>
      </c>
      <c r="B146" s="22">
        <v>1</v>
      </c>
      <c r="C146" s="23">
        <v>4.0000000000000001E-3</v>
      </c>
      <c r="D146" s="23">
        <v>0</v>
      </c>
      <c r="E146" s="23">
        <v>0</v>
      </c>
      <c r="F146" s="24">
        <v>0</v>
      </c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</row>
    <row r="147" spans="1:19" ht="15" customHeight="1" x14ac:dyDescent="0.2">
      <c r="A147" s="14" t="s">
        <v>143</v>
      </c>
      <c r="B147" s="19">
        <v>69</v>
      </c>
      <c r="C147" s="20">
        <v>0.55419999999999991</v>
      </c>
      <c r="D147" s="20">
        <v>1.0014285714285719E-2</v>
      </c>
      <c r="E147" s="20">
        <v>0</v>
      </c>
      <c r="F147" s="21">
        <v>16.4621</v>
      </c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</row>
    <row r="148" spans="1:19" ht="15" customHeight="1" x14ac:dyDescent="0.2">
      <c r="A148" s="14" t="s">
        <v>144</v>
      </c>
      <c r="B148" s="22">
        <v>47</v>
      </c>
      <c r="C148" s="23">
        <v>0.2798000000000001</v>
      </c>
      <c r="D148" s="23">
        <v>2.2000000000000001E-3</v>
      </c>
      <c r="E148" s="23">
        <v>0</v>
      </c>
      <c r="F148" s="24">
        <v>10.655500000000005</v>
      </c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</row>
    <row r="149" spans="1:19" ht="15" customHeight="1" x14ac:dyDescent="0.2">
      <c r="A149" s="14" t="s">
        <v>145</v>
      </c>
      <c r="B149" s="22">
        <v>9</v>
      </c>
      <c r="C149" s="23">
        <v>0.14820000000000005</v>
      </c>
      <c r="D149" s="23">
        <v>6.8142857142857154E-3</v>
      </c>
      <c r="E149" s="23">
        <v>0</v>
      </c>
      <c r="F149" s="24">
        <v>1.4091</v>
      </c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</row>
    <row r="150" spans="1:19" ht="15" customHeight="1" x14ac:dyDescent="0.2">
      <c r="A150" s="14" t="s">
        <v>146</v>
      </c>
      <c r="B150" s="22">
        <v>13</v>
      </c>
      <c r="C150" s="23">
        <v>0.12620000000000003</v>
      </c>
      <c r="D150" s="23">
        <v>1.0000000000000002E-3</v>
      </c>
      <c r="E150" s="23">
        <v>0</v>
      </c>
      <c r="F150" s="24">
        <v>4.3975000000000009</v>
      </c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</row>
    <row r="151" spans="1:19" ht="21" customHeight="1" x14ac:dyDescent="0.2">
      <c r="A151" s="14" t="s">
        <v>9</v>
      </c>
      <c r="B151" s="19">
        <f>SUM(B152+B161+B168+B177+B184+B197+B210+B219+B225+B230+B238+B241+B247+B255)</f>
        <v>1190</v>
      </c>
      <c r="C151" s="20">
        <f>SUM(C152+C161+C168+C177+C184+C197+C210+C219+C225+C230+C238+C241+C247+C255)</f>
        <v>5339.1322459999992</v>
      </c>
      <c r="D151" s="20">
        <f>SUM(D152+D161+D168+D177+D184+D197+D210+D219+D225+D230+D238+D241+D247+D255)</f>
        <v>17.004708000000001</v>
      </c>
      <c r="E151" s="20">
        <f>SUM(E152+E161+E168+E177+E184+E197+E210+E219+E225+E230+E238+E241+E247+E255)</f>
        <v>4408.8127840410662</v>
      </c>
      <c r="F151" s="21">
        <f>SUM(F152+F161+F168+F177+F184+F197+F210+F219+F225+F230+F238+F241+F247+F255)</f>
        <v>345941.55788500007</v>
      </c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</row>
    <row r="152" spans="1:19" ht="15" customHeight="1" x14ac:dyDescent="0.2">
      <c r="A152" s="14" t="s">
        <v>147</v>
      </c>
      <c r="B152" s="19">
        <v>19</v>
      </c>
      <c r="C152" s="20">
        <v>2777.8231999999994</v>
      </c>
      <c r="D152" s="20">
        <v>0</v>
      </c>
      <c r="E152" s="20">
        <v>2774.62</v>
      </c>
      <c r="F152" s="21">
        <v>205227.51099999994</v>
      </c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</row>
    <row r="153" spans="1:19" ht="15" customHeight="1" x14ac:dyDescent="0.2">
      <c r="A153" s="14" t="s">
        <v>627</v>
      </c>
      <c r="B153" s="22">
        <v>3</v>
      </c>
      <c r="C153" s="23">
        <v>573.15000000000009</v>
      </c>
      <c r="D153" s="23">
        <v>0</v>
      </c>
      <c r="E153" s="23">
        <v>573.15000000000009</v>
      </c>
      <c r="F153" s="24">
        <v>40036.25</v>
      </c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</row>
    <row r="154" spans="1:19" ht="15" customHeight="1" x14ac:dyDescent="0.2">
      <c r="A154" s="14" t="s">
        <v>148</v>
      </c>
      <c r="B154" s="22">
        <v>1</v>
      </c>
      <c r="C154" s="23">
        <v>2.0000000000000001E-4</v>
      </c>
      <c r="D154" s="23">
        <v>0</v>
      </c>
      <c r="E154" s="23">
        <v>0</v>
      </c>
      <c r="F154" s="24">
        <v>0</v>
      </c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</row>
    <row r="155" spans="1:19" ht="15" customHeight="1" x14ac:dyDescent="0.2">
      <c r="A155" s="14" t="s">
        <v>149</v>
      </c>
      <c r="B155" s="22">
        <v>6</v>
      </c>
      <c r="C155" s="23">
        <v>1033.4122</v>
      </c>
      <c r="D155" s="23">
        <v>0</v>
      </c>
      <c r="E155" s="23">
        <v>1031.4100000000001</v>
      </c>
      <c r="F155" s="24">
        <v>77405.752999999997</v>
      </c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</row>
    <row r="156" spans="1:19" ht="15" customHeight="1" x14ac:dyDescent="0.2">
      <c r="A156" s="14" t="s">
        <v>150</v>
      </c>
      <c r="B156" s="22">
        <v>3</v>
      </c>
      <c r="C156" s="23">
        <v>428.74000000000007</v>
      </c>
      <c r="D156" s="23">
        <v>0</v>
      </c>
      <c r="E156" s="23">
        <v>427.53999999999996</v>
      </c>
      <c r="F156" s="24">
        <v>32096.499999999996</v>
      </c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</row>
    <row r="157" spans="1:19" ht="15" customHeight="1" x14ac:dyDescent="0.2">
      <c r="A157" s="14" t="s">
        <v>151</v>
      </c>
      <c r="B157" s="22">
        <v>2</v>
      </c>
      <c r="C157" s="23">
        <v>155.63079999999999</v>
      </c>
      <c r="D157" s="23">
        <v>0</v>
      </c>
      <c r="E157" s="23">
        <v>155.63</v>
      </c>
      <c r="F157" s="24">
        <v>11672.258</v>
      </c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</row>
    <row r="158" spans="1:19" ht="15" customHeight="1" x14ac:dyDescent="0.2">
      <c r="A158" s="14" t="s">
        <v>152</v>
      </c>
      <c r="B158" s="22">
        <v>2</v>
      </c>
      <c r="C158" s="23">
        <v>238.22000000000003</v>
      </c>
      <c r="D158" s="23">
        <v>0</v>
      </c>
      <c r="E158" s="23">
        <v>238.22000000000003</v>
      </c>
      <c r="F158" s="24">
        <v>17866.5</v>
      </c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</row>
    <row r="159" spans="1:19" ht="15" customHeight="1" x14ac:dyDescent="0.2">
      <c r="A159" s="14" t="s">
        <v>153</v>
      </c>
      <c r="B159" s="22">
        <v>1</v>
      </c>
      <c r="C159" s="23">
        <v>311.39</v>
      </c>
      <c r="D159" s="23">
        <v>0</v>
      </c>
      <c r="E159" s="23">
        <v>311.39</v>
      </c>
      <c r="F159" s="24">
        <v>23354.25</v>
      </c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</row>
    <row r="160" spans="1:19" ht="15" customHeight="1" x14ac:dyDescent="0.2">
      <c r="A160" s="14" t="s">
        <v>154</v>
      </c>
      <c r="B160" s="22">
        <v>1</v>
      </c>
      <c r="C160" s="23">
        <v>37.28</v>
      </c>
      <c r="D160" s="23">
        <v>0</v>
      </c>
      <c r="E160" s="23">
        <v>37.28</v>
      </c>
      <c r="F160" s="24">
        <v>2796</v>
      </c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</row>
    <row r="161" spans="1:19" ht="15" customHeight="1" x14ac:dyDescent="0.2">
      <c r="A161" s="14" t="s">
        <v>155</v>
      </c>
      <c r="B161" s="19">
        <v>42</v>
      </c>
      <c r="C161" s="20">
        <v>6.6507999999999994</v>
      </c>
      <c r="D161" s="20">
        <v>2.5096079999999996</v>
      </c>
      <c r="E161" s="20">
        <v>0</v>
      </c>
      <c r="F161" s="21">
        <v>79.477599999999967</v>
      </c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</row>
    <row r="162" spans="1:19" ht="15" customHeight="1" x14ac:dyDescent="0.2">
      <c r="A162" s="14" t="s">
        <v>628</v>
      </c>
      <c r="B162" s="22">
        <v>9</v>
      </c>
      <c r="C162" s="23">
        <v>3.6460000000000004</v>
      </c>
      <c r="D162" s="23">
        <v>2.5010000000000003</v>
      </c>
      <c r="E162" s="23">
        <v>0</v>
      </c>
      <c r="F162" s="24">
        <v>33.274999999999999</v>
      </c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</row>
    <row r="163" spans="1:19" ht="15" customHeight="1" x14ac:dyDescent="0.2">
      <c r="A163" s="14" t="s">
        <v>156</v>
      </c>
      <c r="B163" s="22">
        <v>9</v>
      </c>
      <c r="C163" s="23">
        <v>0.40720000000000001</v>
      </c>
      <c r="D163" s="23">
        <v>3.9999999999999996E-4</v>
      </c>
      <c r="E163" s="23">
        <v>0</v>
      </c>
      <c r="F163" s="24">
        <v>26.201499999999999</v>
      </c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</row>
    <row r="164" spans="1:19" ht="15" customHeight="1" x14ac:dyDescent="0.2">
      <c r="A164" s="14" t="s">
        <v>157</v>
      </c>
      <c r="B164" s="22">
        <v>6</v>
      </c>
      <c r="C164" s="23">
        <v>1.32E-2</v>
      </c>
      <c r="D164" s="23">
        <v>7.000000000000001E-3</v>
      </c>
      <c r="E164" s="23">
        <v>0</v>
      </c>
      <c r="F164" s="24">
        <v>0.15999999999999998</v>
      </c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</row>
    <row r="165" spans="1:19" ht="15" customHeight="1" x14ac:dyDescent="0.2">
      <c r="A165" s="14" t="s">
        <v>158</v>
      </c>
      <c r="B165" s="22">
        <v>6</v>
      </c>
      <c r="C165" s="23">
        <v>1.5600000000000003E-2</v>
      </c>
      <c r="D165" s="23">
        <v>6.0000000000000006E-4</v>
      </c>
      <c r="E165" s="23">
        <v>0</v>
      </c>
      <c r="F165" s="24">
        <v>0.27</v>
      </c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</row>
    <row r="166" spans="1:19" ht="15" customHeight="1" x14ac:dyDescent="0.2">
      <c r="A166" s="14" t="s">
        <v>91</v>
      </c>
      <c r="B166" s="22">
        <v>6</v>
      </c>
      <c r="C166" s="23">
        <v>4.4600000000000001E-2</v>
      </c>
      <c r="D166" s="23">
        <v>0</v>
      </c>
      <c r="E166" s="23">
        <v>0</v>
      </c>
      <c r="F166" s="24">
        <v>2.6160999999999999</v>
      </c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</row>
    <row r="167" spans="1:19" ht="15" customHeight="1" x14ac:dyDescent="0.2">
      <c r="A167" s="14" t="s">
        <v>159</v>
      </c>
      <c r="B167" s="22">
        <v>6</v>
      </c>
      <c r="C167" s="23">
        <v>2.5241999999999996</v>
      </c>
      <c r="D167" s="23">
        <v>6.0800000000000003E-4</v>
      </c>
      <c r="E167" s="23">
        <v>0</v>
      </c>
      <c r="F167" s="24">
        <v>16.954999999999998</v>
      </c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</row>
    <row r="168" spans="1:19" ht="15" customHeight="1" x14ac:dyDescent="0.2">
      <c r="A168" s="14" t="s">
        <v>160</v>
      </c>
      <c r="B168" s="19">
        <v>175</v>
      </c>
      <c r="C168" s="20">
        <v>177.99446000000003</v>
      </c>
      <c r="D168" s="20">
        <v>0.34720000000000001</v>
      </c>
      <c r="E168" s="20">
        <v>21.769999999999996</v>
      </c>
      <c r="F168" s="21">
        <v>5526.1146999999992</v>
      </c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</row>
    <row r="169" spans="1:19" ht="15" customHeight="1" x14ac:dyDescent="0.2">
      <c r="A169" s="14" t="s">
        <v>629</v>
      </c>
      <c r="B169" s="22">
        <v>23</v>
      </c>
      <c r="C169" s="23">
        <v>22.7834</v>
      </c>
      <c r="D169" s="23">
        <v>0</v>
      </c>
      <c r="E169" s="23">
        <v>0</v>
      </c>
      <c r="F169" s="24">
        <v>895.43749999999989</v>
      </c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</row>
    <row r="170" spans="1:19" ht="15" customHeight="1" x14ac:dyDescent="0.2">
      <c r="A170" s="14" t="s">
        <v>161</v>
      </c>
      <c r="B170" s="22">
        <v>4</v>
      </c>
      <c r="C170" s="23">
        <v>1.3220000000000001</v>
      </c>
      <c r="D170" s="23">
        <v>0</v>
      </c>
      <c r="E170" s="23">
        <v>0</v>
      </c>
      <c r="F170" s="24">
        <v>1</v>
      </c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</row>
    <row r="171" spans="1:19" ht="15" customHeight="1" x14ac:dyDescent="0.2">
      <c r="A171" s="14" t="s">
        <v>162</v>
      </c>
      <c r="B171" s="22">
        <v>11</v>
      </c>
      <c r="C171" s="23">
        <v>12.934000000000001</v>
      </c>
      <c r="D171" s="23">
        <v>0</v>
      </c>
      <c r="E171" s="23">
        <v>0</v>
      </c>
      <c r="F171" s="24">
        <v>480.14</v>
      </c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</row>
    <row r="172" spans="1:19" ht="15" customHeight="1" x14ac:dyDescent="0.2">
      <c r="A172" s="14" t="s">
        <v>163</v>
      </c>
      <c r="B172" s="22">
        <v>26</v>
      </c>
      <c r="C172" s="23">
        <v>18.580000000000005</v>
      </c>
      <c r="D172" s="23">
        <v>0.05</v>
      </c>
      <c r="E172" s="23">
        <v>2</v>
      </c>
      <c r="F172" s="24">
        <v>170.61250000000001</v>
      </c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</row>
    <row r="173" spans="1:19" ht="15" customHeight="1" x14ac:dyDescent="0.2">
      <c r="A173" s="14" t="s">
        <v>164</v>
      </c>
      <c r="B173" s="22">
        <v>78</v>
      </c>
      <c r="C173" s="23">
        <v>82.421400000000006</v>
      </c>
      <c r="D173" s="23">
        <v>0.23720000000000002</v>
      </c>
      <c r="E173" s="23">
        <v>0</v>
      </c>
      <c r="F173" s="24">
        <v>2003.4435000000003</v>
      </c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</row>
    <row r="174" spans="1:19" ht="15" customHeight="1" x14ac:dyDescent="0.2">
      <c r="A174" s="14" t="s">
        <v>165</v>
      </c>
      <c r="B174" s="22">
        <v>27</v>
      </c>
      <c r="C174" s="23">
        <v>18.17126</v>
      </c>
      <c r="D174" s="23">
        <v>0.06</v>
      </c>
      <c r="E174" s="23">
        <v>0</v>
      </c>
      <c r="F174" s="24">
        <v>342.56119999999999</v>
      </c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</row>
    <row r="175" spans="1:19" ht="15" customHeight="1" x14ac:dyDescent="0.2">
      <c r="A175" s="14" t="s">
        <v>166</v>
      </c>
      <c r="B175" s="22">
        <v>1</v>
      </c>
      <c r="C175" s="23">
        <v>1E-3</v>
      </c>
      <c r="D175" s="23">
        <v>0</v>
      </c>
      <c r="E175" s="23">
        <v>0</v>
      </c>
      <c r="F175" s="24">
        <v>0</v>
      </c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</row>
    <row r="176" spans="1:19" ht="15" customHeight="1" x14ac:dyDescent="0.2">
      <c r="A176" s="14" t="s">
        <v>167</v>
      </c>
      <c r="B176" s="22">
        <v>5</v>
      </c>
      <c r="C176" s="23">
        <v>21.781399999999998</v>
      </c>
      <c r="D176" s="23">
        <v>0</v>
      </c>
      <c r="E176" s="23">
        <v>19.77</v>
      </c>
      <c r="F176" s="24">
        <v>1632.92</v>
      </c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</row>
    <row r="177" spans="1:19" ht="15" customHeight="1" x14ac:dyDescent="0.2">
      <c r="A177" s="14" t="s">
        <v>168</v>
      </c>
      <c r="B177" s="19">
        <v>116</v>
      </c>
      <c r="C177" s="20">
        <v>35.053600000000017</v>
      </c>
      <c r="D177" s="20">
        <v>1.1295999999999997</v>
      </c>
      <c r="E177" s="20">
        <v>0</v>
      </c>
      <c r="F177" s="21">
        <v>510.14224999999982</v>
      </c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</row>
    <row r="178" spans="1:19" ht="15" customHeight="1" x14ac:dyDescent="0.2">
      <c r="A178" s="14" t="s">
        <v>169</v>
      </c>
      <c r="B178" s="22">
        <v>7</v>
      </c>
      <c r="C178" s="23">
        <v>0.43300000000000005</v>
      </c>
      <c r="D178" s="23">
        <v>7.9999999999999984E-3</v>
      </c>
      <c r="E178" s="23">
        <v>0</v>
      </c>
      <c r="F178" s="24">
        <v>12.881250000000001</v>
      </c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</row>
    <row r="179" spans="1:19" ht="15" customHeight="1" x14ac:dyDescent="0.2">
      <c r="A179" s="14" t="s">
        <v>170</v>
      </c>
      <c r="B179" s="22">
        <v>47</v>
      </c>
      <c r="C179" s="23">
        <v>6.5239999999999991</v>
      </c>
      <c r="D179" s="23">
        <v>6.0000000000000006E-4</v>
      </c>
      <c r="E179" s="23">
        <v>0</v>
      </c>
      <c r="F179" s="24">
        <v>22.169999999999991</v>
      </c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</row>
    <row r="180" spans="1:19" ht="15" customHeight="1" x14ac:dyDescent="0.2">
      <c r="A180" s="14" t="s">
        <v>171</v>
      </c>
      <c r="B180" s="22">
        <v>18</v>
      </c>
      <c r="C180" s="23">
        <v>13.349999999999998</v>
      </c>
      <c r="D180" s="23">
        <v>0</v>
      </c>
      <c r="E180" s="23">
        <v>0</v>
      </c>
      <c r="F180" s="24">
        <v>432.22399999999993</v>
      </c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</row>
    <row r="181" spans="1:19" ht="15" customHeight="1" x14ac:dyDescent="0.2">
      <c r="A181" s="14" t="s">
        <v>172</v>
      </c>
      <c r="B181" s="22">
        <v>10</v>
      </c>
      <c r="C181" s="23">
        <v>4.1497999999999999</v>
      </c>
      <c r="D181" s="23">
        <v>0.06</v>
      </c>
      <c r="E181" s="23">
        <v>0</v>
      </c>
      <c r="F181" s="24">
        <v>4.1280000000000001</v>
      </c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</row>
    <row r="182" spans="1:19" ht="15" customHeight="1" x14ac:dyDescent="0.2">
      <c r="A182" s="14" t="s">
        <v>173</v>
      </c>
      <c r="B182" s="22">
        <v>32</v>
      </c>
      <c r="C182" s="23">
        <v>10.570799999999998</v>
      </c>
      <c r="D182" s="23">
        <v>1.0609999999999999</v>
      </c>
      <c r="E182" s="23">
        <v>0</v>
      </c>
      <c r="F182" s="24">
        <v>37.664000000000009</v>
      </c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</row>
    <row r="183" spans="1:19" ht="15" customHeight="1" x14ac:dyDescent="0.2">
      <c r="A183" s="14" t="s">
        <v>174</v>
      </c>
      <c r="B183" s="22">
        <v>2</v>
      </c>
      <c r="C183" s="23">
        <v>2.6000000000000002E-2</v>
      </c>
      <c r="D183" s="23">
        <v>0</v>
      </c>
      <c r="E183" s="23">
        <v>0</v>
      </c>
      <c r="F183" s="24">
        <v>1.075</v>
      </c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</row>
    <row r="184" spans="1:19" ht="15" customHeight="1" x14ac:dyDescent="0.2">
      <c r="A184" s="14" t="s">
        <v>175</v>
      </c>
      <c r="B184" s="19">
        <v>152</v>
      </c>
      <c r="C184" s="20">
        <v>48.128000000000021</v>
      </c>
      <c r="D184" s="20">
        <v>0.51159999999999961</v>
      </c>
      <c r="E184" s="20">
        <v>9</v>
      </c>
      <c r="F184" s="21">
        <v>1042.4148999999998</v>
      </c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</row>
    <row r="185" spans="1:19" ht="15" customHeight="1" x14ac:dyDescent="0.2">
      <c r="A185" s="14" t="s">
        <v>630</v>
      </c>
      <c r="B185" s="22">
        <v>27</v>
      </c>
      <c r="C185" s="23">
        <v>5.7400000000000007E-2</v>
      </c>
      <c r="D185" s="23">
        <v>1.4E-3</v>
      </c>
      <c r="E185" s="23">
        <v>0</v>
      </c>
      <c r="F185" s="24">
        <v>0.27710000000000001</v>
      </c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</row>
    <row r="186" spans="1:19" ht="15" customHeight="1" x14ac:dyDescent="0.2">
      <c r="A186" s="14" t="s">
        <v>691</v>
      </c>
      <c r="B186" s="22">
        <v>13</v>
      </c>
      <c r="C186" s="23">
        <v>18.975399999999997</v>
      </c>
      <c r="D186" s="23">
        <v>4.9999999999999996E-2</v>
      </c>
      <c r="E186" s="23">
        <v>0</v>
      </c>
      <c r="F186" s="24">
        <v>76.33</v>
      </c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</row>
    <row r="187" spans="1:19" ht="15" customHeight="1" x14ac:dyDescent="0.2">
      <c r="A187" s="14" t="s">
        <v>176</v>
      </c>
      <c r="B187" s="22">
        <v>10</v>
      </c>
      <c r="C187" s="23">
        <v>0.31360000000000005</v>
      </c>
      <c r="D187" s="23">
        <v>1.9999999999999998E-4</v>
      </c>
      <c r="E187" s="23">
        <v>0</v>
      </c>
      <c r="F187" s="24">
        <v>6.5970000000000004</v>
      </c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</row>
    <row r="188" spans="1:19" ht="15" customHeight="1" x14ac:dyDescent="0.2">
      <c r="A188" s="14" t="s">
        <v>177</v>
      </c>
      <c r="B188" s="22">
        <v>22</v>
      </c>
      <c r="C188" s="23">
        <v>8.3619999999999983</v>
      </c>
      <c r="D188" s="23">
        <v>0</v>
      </c>
      <c r="E188" s="23">
        <v>8</v>
      </c>
      <c r="F188" s="24">
        <v>161.005</v>
      </c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</row>
    <row r="189" spans="1:19" ht="15" customHeight="1" x14ac:dyDescent="0.2">
      <c r="A189" s="14" t="s">
        <v>178</v>
      </c>
      <c r="B189" s="22">
        <v>9</v>
      </c>
      <c r="C189" s="23">
        <v>7.0239999999999991</v>
      </c>
      <c r="D189" s="23">
        <v>0</v>
      </c>
      <c r="E189" s="23">
        <v>1</v>
      </c>
      <c r="F189" s="24">
        <v>291.23499999999996</v>
      </c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</row>
    <row r="190" spans="1:19" ht="15" customHeight="1" x14ac:dyDescent="0.2">
      <c r="A190" s="14" t="s">
        <v>179</v>
      </c>
      <c r="B190" s="22">
        <v>5</v>
      </c>
      <c r="C190" s="23">
        <v>4.2702</v>
      </c>
      <c r="D190" s="23">
        <v>0.43999999999999995</v>
      </c>
      <c r="E190" s="23">
        <v>0</v>
      </c>
      <c r="F190" s="24">
        <v>84.814999999999998</v>
      </c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</row>
    <row r="191" spans="1:19" ht="15" customHeight="1" x14ac:dyDescent="0.2">
      <c r="A191" s="14" t="s">
        <v>122</v>
      </c>
      <c r="B191" s="22">
        <v>52</v>
      </c>
      <c r="C191" s="23">
        <v>1.0797999999999996</v>
      </c>
      <c r="D191" s="23">
        <v>0</v>
      </c>
      <c r="E191" s="23">
        <v>0</v>
      </c>
      <c r="F191" s="24">
        <v>37.108800000000024</v>
      </c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</row>
    <row r="192" spans="1:19" ht="15" customHeight="1" x14ac:dyDescent="0.2">
      <c r="A192" s="14" t="s">
        <v>180</v>
      </c>
      <c r="B192" s="22">
        <v>1</v>
      </c>
      <c r="C192" s="23">
        <v>2.0000000000000001E-4</v>
      </c>
      <c r="D192" s="23">
        <v>0</v>
      </c>
      <c r="E192" s="23">
        <v>0</v>
      </c>
      <c r="F192" s="24">
        <v>0.01</v>
      </c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</row>
    <row r="193" spans="1:19" ht="15" customHeight="1" x14ac:dyDescent="0.2">
      <c r="A193" s="14" t="s">
        <v>181</v>
      </c>
      <c r="B193" s="22">
        <v>1</v>
      </c>
      <c r="C193" s="23">
        <v>1.4E-3</v>
      </c>
      <c r="D193" s="23">
        <v>0</v>
      </c>
      <c r="E193" s="23">
        <v>0</v>
      </c>
      <c r="F193" s="24">
        <v>0</v>
      </c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</row>
    <row r="194" spans="1:19" ht="15" customHeight="1" x14ac:dyDescent="0.2">
      <c r="A194" s="14" t="s">
        <v>182</v>
      </c>
      <c r="B194" s="22">
        <v>4</v>
      </c>
      <c r="C194" s="23">
        <v>3.02</v>
      </c>
      <c r="D194" s="23">
        <v>1.9999999999999997E-2</v>
      </c>
      <c r="E194" s="23">
        <v>0</v>
      </c>
      <c r="F194" s="24">
        <v>85</v>
      </c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</row>
    <row r="195" spans="1:19" ht="15" customHeight="1" x14ac:dyDescent="0.2">
      <c r="A195" s="14" t="s">
        <v>183</v>
      </c>
      <c r="B195" s="22">
        <v>6</v>
      </c>
      <c r="C195" s="23">
        <v>4.0000000000000001E-3</v>
      </c>
      <c r="D195" s="23">
        <v>0</v>
      </c>
      <c r="E195" s="23">
        <v>0</v>
      </c>
      <c r="F195" s="24">
        <v>3.6999999999999991E-2</v>
      </c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</row>
    <row r="196" spans="1:19" ht="15" customHeight="1" x14ac:dyDescent="0.2">
      <c r="A196" s="14" t="s">
        <v>184</v>
      </c>
      <c r="B196" s="22">
        <v>2</v>
      </c>
      <c r="C196" s="23">
        <v>5.0199999999999996</v>
      </c>
      <c r="D196" s="23">
        <v>0</v>
      </c>
      <c r="E196" s="23">
        <v>0</v>
      </c>
      <c r="F196" s="24">
        <v>300</v>
      </c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</row>
    <row r="197" spans="1:19" ht="15" customHeight="1" x14ac:dyDescent="0.2">
      <c r="A197" s="14" t="s">
        <v>185</v>
      </c>
      <c r="B197" s="19">
        <v>182</v>
      </c>
      <c r="C197" s="20">
        <v>1742.4662039999998</v>
      </c>
      <c r="D197" s="20">
        <v>1.6864999999999997</v>
      </c>
      <c r="E197" s="20">
        <v>1547.0827840410661</v>
      </c>
      <c r="F197" s="21">
        <v>119178.81908500002</v>
      </c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</row>
    <row r="198" spans="1:19" ht="15" customHeight="1" x14ac:dyDescent="0.2">
      <c r="A198" s="14" t="s">
        <v>631</v>
      </c>
      <c r="B198" s="22">
        <v>2</v>
      </c>
      <c r="C198" s="23">
        <v>1.6E-2</v>
      </c>
      <c r="D198" s="23">
        <v>0</v>
      </c>
      <c r="E198" s="23">
        <v>0</v>
      </c>
      <c r="F198" s="24">
        <v>0.05</v>
      </c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</row>
    <row r="199" spans="1:19" ht="15" customHeight="1" x14ac:dyDescent="0.2">
      <c r="A199" s="14" t="s">
        <v>186</v>
      </c>
      <c r="B199" s="22">
        <v>9</v>
      </c>
      <c r="C199" s="23">
        <v>6.54</v>
      </c>
      <c r="D199" s="23">
        <v>2E-3</v>
      </c>
      <c r="E199" s="23">
        <v>0.5</v>
      </c>
      <c r="F199" s="24">
        <v>182.44</v>
      </c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</row>
    <row r="200" spans="1:19" ht="15" customHeight="1" x14ac:dyDescent="0.2">
      <c r="A200" s="14" t="s">
        <v>187</v>
      </c>
      <c r="B200" s="22">
        <v>25</v>
      </c>
      <c r="C200" s="23">
        <v>40.744999999999997</v>
      </c>
      <c r="D200" s="23">
        <v>1.1025</v>
      </c>
      <c r="E200" s="23">
        <v>4</v>
      </c>
      <c r="F200" s="24">
        <v>670.15</v>
      </c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</row>
    <row r="201" spans="1:19" ht="15" customHeight="1" x14ac:dyDescent="0.2">
      <c r="A201" s="14" t="s">
        <v>188</v>
      </c>
      <c r="B201" s="22">
        <v>2</v>
      </c>
      <c r="C201" s="23">
        <v>1</v>
      </c>
      <c r="D201" s="23">
        <v>0</v>
      </c>
      <c r="E201" s="23">
        <v>0</v>
      </c>
      <c r="F201" s="24">
        <v>13</v>
      </c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</row>
    <row r="202" spans="1:19" ht="15" customHeight="1" x14ac:dyDescent="0.2">
      <c r="A202" s="14" t="s">
        <v>189</v>
      </c>
      <c r="B202" s="22">
        <v>77</v>
      </c>
      <c r="C202" s="23">
        <v>127.42000000000002</v>
      </c>
      <c r="D202" s="23">
        <v>0.5</v>
      </c>
      <c r="E202" s="23">
        <v>1.9999999999999998</v>
      </c>
      <c r="F202" s="24">
        <v>2505.84</v>
      </c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</row>
    <row r="203" spans="1:19" ht="15" customHeight="1" x14ac:dyDescent="0.2">
      <c r="A203" s="14" t="s">
        <v>80</v>
      </c>
      <c r="B203" s="22">
        <v>6</v>
      </c>
      <c r="C203" s="23">
        <v>0.18579999999999997</v>
      </c>
      <c r="D203" s="23">
        <v>0</v>
      </c>
      <c r="E203" s="23">
        <v>1.2784041066961238E-2</v>
      </c>
      <c r="F203" s="24">
        <v>5.6784999999999997</v>
      </c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</row>
    <row r="204" spans="1:19" ht="15" customHeight="1" x14ac:dyDescent="0.2">
      <c r="A204" s="14" t="s">
        <v>166</v>
      </c>
      <c r="B204" s="22">
        <v>3</v>
      </c>
      <c r="C204" s="23">
        <v>2.8010000000000002</v>
      </c>
      <c r="D204" s="23">
        <v>0</v>
      </c>
      <c r="E204" s="23">
        <v>0</v>
      </c>
      <c r="F204" s="24">
        <v>4.9999999999999992E-3</v>
      </c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</row>
    <row r="205" spans="1:19" ht="15" customHeight="1" x14ac:dyDescent="0.2">
      <c r="A205" s="14" t="s">
        <v>190</v>
      </c>
      <c r="B205" s="22">
        <v>20</v>
      </c>
      <c r="C205" s="23">
        <v>28.422600000000003</v>
      </c>
      <c r="D205" s="23">
        <v>0.08</v>
      </c>
      <c r="E205" s="23">
        <v>6</v>
      </c>
      <c r="F205" s="24">
        <v>689.25</v>
      </c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</row>
    <row r="206" spans="1:19" ht="15" customHeight="1" x14ac:dyDescent="0.2">
      <c r="A206" s="14" t="s">
        <v>191</v>
      </c>
      <c r="B206" s="22">
        <v>8</v>
      </c>
      <c r="C206" s="23">
        <v>1534.5864000000001</v>
      </c>
      <c r="D206" s="23">
        <v>2E-3</v>
      </c>
      <c r="E206" s="23">
        <v>1534.57</v>
      </c>
      <c r="F206" s="24">
        <v>115092.898</v>
      </c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</row>
    <row r="207" spans="1:19" ht="15" customHeight="1" x14ac:dyDescent="0.2">
      <c r="A207" s="14" t="s">
        <v>192</v>
      </c>
      <c r="B207" s="22">
        <v>25</v>
      </c>
      <c r="C207" s="23">
        <v>0.74300400000000022</v>
      </c>
      <c r="D207" s="23">
        <v>0</v>
      </c>
      <c r="E207" s="23">
        <v>0</v>
      </c>
      <c r="F207" s="24">
        <v>19.435584999999996</v>
      </c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</row>
    <row r="208" spans="1:19" ht="15" customHeight="1" x14ac:dyDescent="0.2">
      <c r="A208" s="14" t="s">
        <v>193</v>
      </c>
      <c r="B208" s="22">
        <v>2</v>
      </c>
      <c r="C208" s="23">
        <v>4.5999999999999999E-3</v>
      </c>
      <c r="D208" s="23">
        <v>0</v>
      </c>
      <c r="E208" s="23">
        <v>0</v>
      </c>
      <c r="F208" s="24">
        <v>1.7000000000000001E-2</v>
      </c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</row>
    <row r="209" spans="1:19" ht="15" customHeight="1" x14ac:dyDescent="0.2">
      <c r="A209" s="14" t="s">
        <v>194</v>
      </c>
      <c r="B209" s="22">
        <v>3</v>
      </c>
      <c r="C209" s="23">
        <v>1.8E-3</v>
      </c>
      <c r="D209" s="23">
        <v>0</v>
      </c>
      <c r="E209" s="23">
        <v>0</v>
      </c>
      <c r="F209" s="24">
        <v>5.5E-2</v>
      </c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</row>
    <row r="210" spans="1:19" ht="15" customHeight="1" x14ac:dyDescent="0.2">
      <c r="A210" s="14" t="s">
        <v>195</v>
      </c>
      <c r="B210" s="19">
        <v>338</v>
      </c>
      <c r="C210" s="20">
        <v>475.43178000000012</v>
      </c>
      <c r="D210" s="20">
        <v>0.77039999999999931</v>
      </c>
      <c r="E210" s="20">
        <v>37.340000000000011</v>
      </c>
      <c r="F210" s="21">
        <v>12154.465749999999</v>
      </c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</row>
    <row r="211" spans="1:19" ht="15" customHeight="1" x14ac:dyDescent="0.2">
      <c r="A211" s="14" t="s">
        <v>632</v>
      </c>
      <c r="B211" s="22">
        <v>8</v>
      </c>
      <c r="C211" s="23">
        <v>3.4592000000000001</v>
      </c>
      <c r="D211" s="23">
        <v>2.9999999999999995E-2</v>
      </c>
      <c r="E211" s="23">
        <v>0</v>
      </c>
      <c r="F211" s="24">
        <v>165.89599999999999</v>
      </c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</row>
    <row r="212" spans="1:19" ht="15" customHeight="1" x14ac:dyDescent="0.2">
      <c r="A212" s="14" t="s">
        <v>196</v>
      </c>
      <c r="B212" s="22">
        <v>11</v>
      </c>
      <c r="C212" s="23">
        <v>37.909999999999997</v>
      </c>
      <c r="D212" s="23">
        <v>0.02</v>
      </c>
      <c r="E212" s="23">
        <v>25.000000000000004</v>
      </c>
      <c r="F212" s="24">
        <v>252.28649999999999</v>
      </c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</row>
    <row r="213" spans="1:19" ht="15" customHeight="1" x14ac:dyDescent="0.2">
      <c r="A213" s="14" t="s">
        <v>197</v>
      </c>
      <c r="B213" s="22">
        <v>17</v>
      </c>
      <c r="C213" s="23">
        <v>6.3815999999999997</v>
      </c>
      <c r="D213" s="23">
        <v>0.42</v>
      </c>
      <c r="E213" s="23">
        <v>5.25</v>
      </c>
      <c r="F213" s="24">
        <v>106.40599999999996</v>
      </c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</row>
    <row r="214" spans="1:19" ht="15" customHeight="1" x14ac:dyDescent="0.2">
      <c r="A214" s="14" t="s">
        <v>198</v>
      </c>
      <c r="B214" s="22">
        <v>69</v>
      </c>
      <c r="C214" s="23">
        <v>111.25420000000001</v>
      </c>
      <c r="D214" s="23">
        <v>0.25</v>
      </c>
      <c r="E214" s="23">
        <v>6.0000000000000027</v>
      </c>
      <c r="F214" s="24">
        <v>4772.8199999999979</v>
      </c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</row>
    <row r="215" spans="1:19" ht="15" customHeight="1" x14ac:dyDescent="0.2">
      <c r="A215" s="14" t="s">
        <v>199</v>
      </c>
      <c r="B215" s="22">
        <v>31</v>
      </c>
      <c r="C215" s="23">
        <v>52.278399999999998</v>
      </c>
      <c r="D215" s="23">
        <v>0</v>
      </c>
      <c r="E215" s="23">
        <v>0</v>
      </c>
      <c r="F215" s="24">
        <v>1412.192</v>
      </c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</row>
    <row r="216" spans="1:19" ht="15" customHeight="1" x14ac:dyDescent="0.2">
      <c r="A216" s="14" t="s">
        <v>200</v>
      </c>
      <c r="B216" s="22">
        <v>76</v>
      </c>
      <c r="C216" s="23">
        <v>144.34</v>
      </c>
      <c r="D216" s="23">
        <v>0</v>
      </c>
      <c r="E216" s="23">
        <v>0</v>
      </c>
      <c r="F216" s="24">
        <v>3386.8500000000017</v>
      </c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</row>
    <row r="217" spans="1:19" ht="15" customHeight="1" x14ac:dyDescent="0.2">
      <c r="A217" s="14" t="s">
        <v>201</v>
      </c>
      <c r="B217" s="22">
        <v>77</v>
      </c>
      <c r="C217" s="23">
        <v>95.124379999999974</v>
      </c>
      <c r="D217" s="23">
        <v>3.9999999999999994E-2</v>
      </c>
      <c r="E217" s="23">
        <v>0</v>
      </c>
      <c r="F217" s="24">
        <v>1727.6589999999999</v>
      </c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</row>
    <row r="218" spans="1:19" ht="15" customHeight="1" x14ac:dyDescent="0.2">
      <c r="A218" s="14" t="s">
        <v>202</v>
      </c>
      <c r="B218" s="22">
        <v>49</v>
      </c>
      <c r="C218" s="23">
        <v>24.684000000000005</v>
      </c>
      <c r="D218" s="23">
        <v>1.0400000000000001E-2</v>
      </c>
      <c r="E218" s="23">
        <v>1.0900000000000001</v>
      </c>
      <c r="F218" s="24">
        <v>330.35624999999999</v>
      </c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</row>
    <row r="219" spans="1:19" ht="15" customHeight="1" x14ac:dyDescent="0.2">
      <c r="A219" s="14" t="s">
        <v>203</v>
      </c>
      <c r="B219" s="19">
        <v>38</v>
      </c>
      <c r="C219" s="20">
        <v>9.3887999999999998</v>
      </c>
      <c r="D219" s="20">
        <v>6.000000000000001E-3</v>
      </c>
      <c r="E219" s="20">
        <v>0</v>
      </c>
      <c r="F219" s="21">
        <v>105.68800000000002</v>
      </c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</row>
    <row r="220" spans="1:19" ht="15" customHeight="1" x14ac:dyDescent="0.2">
      <c r="A220" s="14" t="s">
        <v>633</v>
      </c>
      <c r="B220" s="22">
        <v>16</v>
      </c>
      <c r="C220" s="23">
        <v>4.2158000000000007</v>
      </c>
      <c r="D220" s="23">
        <v>5.9999999999999984E-3</v>
      </c>
      <c r="E220" s="23">
        <v>0</v>
      </c>
      <c r="F220" s="24">
        <v>66.090999999999994</v>
      </c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</row>
    <row r="221" spans="1:19" ht="15" customHeight="1" x14ac:dyDescent="0.2">
      <c r="A221" s="14" t="s">
        <v>204</v>
      </c>
      <c r="B221" s="22">
        <v>10</v>
      </c>
      <c r="C221" s="23">
        <v>0.41300000000000003</v>
      </c>
      <c r="D221" s="23">
        <v>0</v>
      </c>
      <c r="E221" s="23">
        <v>0</v>
      </c>
      <c r="F221" s="24">
        <v>9.2919999999999998</v>
      </c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</row>
    <row r="222" spans="1:19" ht="15" customHeight="1" x14ac:dyDescent="0.2">
      <c r="A222" s="14" t="s">
        <v>205</v>
      </c>
      <c r="B222" s="22">
        <v>2</v>
      </c>
      <c r="C222" s="23">
        <v>3.03</v>
      </c>
      <c r="D222" s="23">
        <v>0</v>
      </c>
      <c r="E222" s="23">
        <v>0</v>
      </c>
      <c r="F222" s="24">
        <v>12.91</v>
      </c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</row>
    <row r="223" spans="1:19" ht="15" customHeight="1" x14ac:dyDescent="0.2">
      <c r="A223" s="14" t="s">
        <v>206</v>
      </c>
      <c r="B223" s="22">
        <v>5</v>
      </c>
      <c r="C223" s="23">
        <v>1.6400000000000003</v>
      </c>
      <c r="D223" s="23">
        <v>0</v>
      </c>
      <c r="E223" s="23">
        <v>0</v>
      </c>
      <c r="F223" s="24">
        <v>13.439999999999998</v>
      </c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</row>
    <row r="224" spans="1:19" ht="15" customHeight="1" x14ac:dyDescent="0.2">
      <c r="A224" s="14" t="s">
        <v>207</v>
      </c>
      <c r="B224" s="22">
        <v>5</v>
      </c>
      <c r="C224" s="23">
        <v>9.0000000000000011E-2</v>
      </c>
      <c r="D224" s="23">
        <v>0</v>
      </c>
      <c r="E224" s="23">
        <v>0</v>
      </c>
      <c r="F224" s="24">
        <v>3.9550000000000001</v>
      </c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</row>
    <row r="225" spans="1:19" ht="15" customHeight="1" x14ac:dyDescent="0.2">
      <c r="A225" s="14" t="s">
        <v>208</v>
      </c>
      <c r="B225" s="19">
        <v>10</v>
      </c>
      <c r="C225" s="20">
        <v>2.3400000000000001E-2</v>
      </c>
      <c r="D225" s="20">
        <v>6.4000000000000003E-3</v>
      </c>
      <c r="E225" s="20">
        <v>0</v>
      </c>
      <c r="F225" s="21">
        <v>0.36752000000000001</v>
      </c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</row>
    <row r="226" spans="1:19" ht="15" customHeight="1" x14ac:dyDescent="0.2">
      <c r="A226" s="14" t="s">
        <v>634</v>
      </c>
      <c r="B226" s="22">
        <v>1</v>
      </c>
      <c r="C226" s="23">
        <v>2.0000000000000001E-4</v>
      </c>
      <c r="D226" s="23">
        <v>0</v>
      </c>
      <c r="E226" s="23">
        <v>0</v>
      </c>
      <c r="F226" s="24">
        <v>2.0000000000000002E-5</v>
      </c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</row>
    <row r="227" spans="1:19" ht="15" customHeight="1" x14ac:dyDescent="0.2">
      <c r="A227" s="14" t="s">
        <v>209</v>
      </c>
      <c r="B227" s="22">
        <v>3</v>
      </c>
      <c r="C227" s="23">
        <v>9.6000000000000009E-3</v>
      </c>
      <c r="D227" s="23">
        <v>1.4E-3</v>
      </c>
      <c r="E227" s="23">
        <v>0</v>
      </c>
      <c r="F227" s="24">
        <v>0.185</v>
      </c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</row>
    <row r="228" spans="1:19" ht="15" customHeight="1" x14ac:dyDescent="0.2">
      <c r="A228" s="14" t="s">
        <v>210</v>
      </c>
      <c r="B228" s="22">
        <v>4</v>
      </c>
      <c r="C228" s="23">
        <v>1.1599999999999999E-2</v>
      </c>
      <c r="D228" s="23">
        <v>5.0000000000000001E-3</v>
      </c>
      <c r="E228" s="23">
        <v>0</v>
      </c>
      <c r="F228" s="24">
        <v>0.10249999999999999</v>
      </c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</row>
    <row r="229" spans="1:19" ht="15" customHeight="1" x14ac:dyDescent="0.2">
      <c r="A229" s="14" t="s">
        <v>211</v>
      </c>
      <c r="B229" s="22">
        <v>2</v>
      </c>
      <c r="C229" s="23">
        <v>2E-3</v>
      </c>
      <c r="D229" s="23">
        <v>0</v>
      </c>
      <c r="E229" s="23">
        <v>0</v>
      </c>
      <c r="F229" s="24">
        <v>0.08</v>
      </c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</row>
    <row r="230" spans="1:19" ht="15" customHeight="1" x14ac:dyDescent="0.2">
      <c r="A230" s="14" t="s">
        <v>212</v>
      </c>
      <c r="B230" s="19">
        <v>28</v>
      </c>
      <c r="C230" s="20">
        <v>29.641001999999997</v>
      </c>
      <c r="D230" s="20">
        <v>2.0100000000000002</v>
      </c>
      <c r="E230" s="20">
        <v>7.0000000000000036</v>
      </c>
      <c r="F230" s="21">
        <v>936.05007999999998</v>
      </c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</row>
    <row r="231" spans="1:19" ht="15" customHeight="1" x14ac:dyDescent="0.2">
      <c r="A231" s="14" t="s">
        <v>635</v>
      </c>
      <c r="B231" s="22">
        <v>3</v>
      </c>
      <c r="C231" s="23">
        <v>0.28400000000000003</v>
      </c>
      <c r="D231" s="23">
        <v>0</v>
      </c>
      <c r="E231" s="23">
        <v>0</v>
      </c>
      <c r="F231" s="24">
        <v>12.75</v>
      </c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</row>
    <row r="232" spans="1:19" ht="15" customHeight="1" x14ac:dyDescent="0.2">
      <c r="A232" s="14" t="s">
        <v>213</v>
      </c>
      <c r="B232" s="22">
        <v>4</v>
      </c>
      <c r="C232" s="23">
        <v>1.81</v>
      </c>
      <c r="D232" s="23">
        <v>0</v>
      </c>
      <c r="E232" s="23">
        <v>0</v>
      </c>
      <c r="F232" s="24">
        <v>47</v>
      </c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</row>
    <row r="233" spans="1:19" ht="15" customHeight="1" x14ac:dyDescent="0.2">
      <c r="A233" s="14" t="s">
        <v>214</v>
      </c>
      <c r="B233" s="22">
        <v>3</v>
      </c>
      <c r="C233" s="23">
        <v>5</v>
      </c>
      <c r="D233" s="23">
        <v>0</v>
      </c>
      <c r="E233" s="23">
        <v>0</v>
      </c>
      <c r="F233" s="24">
        <v>119.00000000000001</v>
      </c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</row>
    <row r="234" spans="1:19" ht="15" customHeight="1" x14ac:dyDescent="0.2">
      <c r="A234" s="14" t="s">
        <v>215</v>
      </c>
      <c r="B234" s="22">
        <v>5</v>
      </c>
      <c r="C234" s="23">
        <v>10.041</v>
      </c>
      <c r="D234" s="23">
        <v>2.0100000000000002</v>
      </c>
      <c r="E234" s="23">
        <v>6</v>
      </c>
      <c r="F234" s="24">
        <v>353.1</v>
      </c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</row>
    <row r="235" spans="1:19" ht="15" customHeight="1" x14ac:dyDescent="0.2">
      <c r="A235" s="14" t="s">
        <v>216</v>
      </c>
      <c r="B235" s="22">
        <v>10</v>
      </c>
      <c r="C235" s="23">
        <v>8.5040019999999998</v>
      </c>
      <c r="D235" s="23">
        <v>0</v>
      </c>
      <c r="E235" s="23">
        <v>1.0000000000000002</v>
      </c>
      <c r="F235" s="24">
        <v>284.05007999999998</v>
      </c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</row>
    <row r="236" spans="1:19" ht="15" customHeight="1" x14ac:dyDescent="0.2">
      <c r="A236" s="14" t="s">
        <v>217</v>
      </c>
      <c r="B236" s="22">
        <v>1</v>
      </c>
      <c r="C236" s="23">
        <v>2E-3</v>
      </c>
      <c r="D236" s="23">
        <v>0</v>
      </c>
      <c r="E236" s="23">
        <v>0</v>
      </c>
      <c r="F236" s="24">
        <v>0.15</v>
      </c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</row>
    <row r="237" spans="1:19" ht="15" customHeight="1" x14ac:dyDescent="0.2">
      <c r="A237" s="14" t="s">
        <v>218</v>
      </c>
      <c r="B237" s="22">
        <v>2</v>
      </c>
      <c r="C237" s="23">
        <v>4</v>
      </c>
      <c r="D237" s="23">
        <v>0</v>
      </c>
      <c r="E237" s="23">
        <v>0</v>
      </c>
      <c r="F237" s="24">
        <v>120</v>
      </c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</row>
    <row r="238" spans="1:19" ht="15" customHeight="1" x14ac:dyDescent="0.2">
      <c r="A238" s="14" t="s">
        <v>219</v>
      </c>
      <c r="B238" s="19">
        <v>2</v>
      </c>
      <c r="C238" s="20">
        <v>1.2000000000000001E-3</v>
      </c>
      <c r="D238" s="20">
        <v>0</v>
      </c>
      <c r="E238" s="20">
        <v>0</v>
      </c>
      <c r="F238" s="21">
        <v>1.4999999999999999E-2</v>
      </c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</row>
    <row r="239" spans="1:19" ht="15" customHeight="1" x14ac:dyDescent="0.2">
      <c r="A239" s="14" t="s">
        <v>636</v>
      </c>
      <c r="B239" s="22">
        <v>1</v>
      </c>
      <c r="C239" s="23">
        <v>1E-3</v>
      </c>
      <c r="D239" s="23">
        <v>0</v>
      </c>
      <c r="E239" s="23">
        <v>0</v>
      </c>
      <c r="F239" s="24">
        <v>0</v>
      </c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</row>
    <row r="240" spans="1:19" ht="15" customHeight="1" x14ac:dyDescent="0.2">
      <c r="A240" s="14" t="s">
        <v>220</v>
      </c>
      <c r="B240" s="22">
        <v>1</v>
      </c>
      <c r="C240" s="23">
        <v>2.0000000000000001E-4</v>
      </c>
      <c r="D240" s="23">
        <v>0</v>
      </c>
      <c r="E240" s="23">
        <v>0</v>
      </c>
      <c r="F240" s="24">
        <v>1.4999999999999999E-2</v>
      </c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</row>
    <row r="241" spans="1:19" ht="15" customHeight="1" x14ac:dyDescent="0.2">
      <c r="A241" s="14" t="s">
        <v>221</v>
      </c>
      <c r="B241" s="19">
        <v>12</v>
      </c>
      <c r="C241" s="20">
        <v>16.537400000000002</v>
      </c>
      <c r="D241" s="20">
        <v>8.0002000000000013</v>
      </c>
      <c r="E241" s="20">
        <v>0</v>
      </c>
      <c r="F241" s="21">
        <v>37.762499999999996</v>
      </c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</row>
    <row r="242" spans="1:19" ht="15" customHeight="1" x14ac:dyDescent="0.2">
      <c r="A242" s="14" t="s">
        <v>637</v>
      </c>
      <c r="B242" s="22">
        <v>3</v>
      </c>
      <c r="C242" s="23">
        <v>3.0042</v>
      </c>
      <c r="D242" s="23">
        <v>2.0000000000000001E-4</v>
      </c>
      <c r="E242" s="23">
        <v>0</v>
      </c>
      <c r="F242" s="24">
        <v>0</v>
      </c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</row>
    <row r="243" spans="1:19" ht="15" customHeight="1" x14ac:dyDescent="0.2">
      <c r="A243" s="14" t="s">
        <v>222</v>
      </c>
      <c r="B243" s="22">
        <v>1</v>
      </c>
      <c r="C243" s="23">
        <v>1.1999999999999999E-3</v>
      </c>
      <c r="D243" s="23">
        <v>0</v>
      </c>
      <c r="E243" s="23">
        <v>0</v>
      </c>
      <c r="F243" s="24">
        <v>7.4999999999999997E-2</v>
      </c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</row>
    <row r="244" spans="1:19" ht="15" customHeight="1" x14ac:dyDescent="0.2">
      <c r="A244" s="14" t="s">
        <v>223</v>
      </c>
      <c r="B244" s="22">
        <v>4</v>
      </c>
      <c r="C244" s="23">
        <v>13.100000000000001</v>
      </c>
      <c r="D244" s="23">
        <v>8</v>
      </c>
      <c r="E244" s="23">
        <v>0</v>
      </c>
      <c r="F244" s="24">
        <v>27.5</v>
      </c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</row>
    <row r="245" spans="1:19" ht="15" customHeight="1" x14ac:dyDescent="0.2">
      <c r="A245" s="14" t="s">
        <v>121</v>
      </c>
      <c r="B245" s="22">
        <v>1</v>
      </c>
      <c r="C245" s="23">
        <v>2E-3</v>
      </c>
      <c r="D245" s="23">
        <v>0</v>
      </c>
      <c r="E245" s="23">
        <v>0</v>
      </c>
      <c r="F245" s="24">
        <v>0</v>
      </c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</row>
    <row r="246" spans="1:19" ht="15" customHeight="1" x14ac:dyDescent="0.2">
      <c r="A246" s="14" t="s">
        <v>224</v>
      </c>
      <c r="B246" s="22">
        <v>3</v>
      </c>
      <c r="C246" s="23">
        <v>0.42999999999999994</v>
      </c>
      <c r="D246" s="23">
        <v>0</v>
      </c>
      <c r="E246" s="23">
        <v>0</v>
      </c>
      <c r="F246" s="24">
        <v>10.1875</v>
      </c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</row>
    <row r="247" spans="1:19" ht="15" customHeight="1" x14ac:dyDescent="0.2">
      <c r="A247" s="14" t="s">
        <v>225</v>
      </c>
      <c r="B247" s="19">
        <v>66</v>
      </c>
      <c r="C247" s="20">
        <v>14.156400000000001</v>
      </c>
      <c r="D247" s="20">
        <v>2.7200000000000005E-2</v>
      </c>
      <c r="E247" s="20">
        <v>12</v>
      </c>
      <c r="F247" s="21">
        <v>914.1857500000001</v>
      </c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</row>
    <row r="248" spans="1:19" ht="15" customHeight="1" x14ac:dyDescent="0.2">
      <c r="A248" s="14" t="s">
        <v>638</v>
      </c>
      <c r="B248" s="22">
        <v>8</v>
      </c>
      <c r="C248" s="23">
        <v>8.48E-2</v>
      </c>
      <c r="D248" s="23">
        <v>0.01</v>
      </c>
      <c r="E248" s="23">
        <v>0</v>
      </c>
      <c r="F248" s="24">
        <v>4.1374999999999993</v>
      </c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</row>
    <row r="249" spans="1:19" ht="15" customHeight="1" x14ac:dyDescent="0.2">
      <c r="A249" s="14" t="s">
        <v>226</v>
      </c>
      <c r="B249" s="22">
        <v>4</v>
      </c>
      <c r="C249" s="23">
        <v>0.25599999999999995</v>
      </c>
      <c r="D249" s="23">
        <v>0</v>
      </c>
      <c r="E249" s="23">
        <v>0</v>
      </c>
      <c r="F249" s="24">
        <v>2.9499999999999998E-2</v>
      </c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</row>
    <row r="250" spans="1:19" ht="15" customHeight="1" x14ac:dyDescent="0.2">
      <c r="A250" s="14" t="s">
        <v>227</v>
      </c>
      <c r="B250" s="22">
        <v>6</v>
      </c>
      <c r="C250" s="23">
        <v>1.3199999999999998E-2</v>
      </c>
      <c r="D250" s="23">
        <v>2E-3</v>
      </c>
      <c r="E250" s="23">
        <v>0</v>
      </c>
      <c r="F250" s="24">
        <v>0.18</v>
      </c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</row>
    <row r="251" spans="1:19" ht="15" customHeight="1" x14ac:dyDescent="0.2">
      <c r="A251" s="14" t="s">
        <v>228</v>
      </c>
      <c r="B251" s="22">
        <v>4</v>
      </c>
      <c r="C251" s="23">
        <v>1.9E-2</v>
      </c>
      <c r="D251" s="23">
        <v>0</v>
      </c>
      <c r="E251" s="23">
        <v>0</v>
      </c>
      <c r="F251" s="24">
        <v>2.2499999999999999E-2</v>
      </c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</row>
    <row r="252" spans="1:19" ht="15" customHeight="1" x14ac:dyDescent="0.2">
      <c r="A252" s="14" t="s">
        <v>229</v>
      </c>
      <c r="B252" s="22">
        <v>4</v>
      </c>
      <c r="C252" s="23">
        <v>13.063000000000001</v>
      </c>
      <c r="D252" s="23">
        <v>0</v>
      </c>
      <c r="E252" s="23">
        <v>12</v>
      </c>
      <c r="F252" s="24">
        <v>906.5</v>
      </c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</row>
    <row r="253" spans="1:19" ht="15" customHeight="1" x14ac:dyDescent="0.2">
      <c r="A253" s="14" t="s">
        <v>230</v>
      </c>
      <c r="B253" s="22">
        <v>4</v>
      </c>
      <c r="C253" s="23">
        <v>5.3000000000000005E-2</v>
      </c>
      <c r="D253" s="23">
        <v>0</v>
      </c>
      <c r="E253" s="23">
        <v>0</v>
      </c>
      <c r="F253" s="24">
        <v>8.2500000000000004E-3</v>
      </c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</row>
    <row r="254" spans="1:19" ht="15" customHeight="1" x14ac:dyDescent="0.2">
      <c r="A254" s="14" t="s">
        <v>231</v>
      </c>
      <c r="B254" s="22">
        <v>36</v>
      </c>
      <c r="C254" s="23">
        <v>0.6674000000000001</v>
      </c>
      <c r="D254" s="23">
        <v>1.52E-2</v>
      </c>
      <c r="E254" s="23">
        <v>0</v>
      </c>
      <c r="F254" s="24">
        <v>3.3079999999999994</v>
      </c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</row>
    <row r="255" spans="1:19" ht="15" customHeight="1" x14ac:dyDescent="0.2">
      <c r="A255" s="14" t="s">
        <v>232</v>
      </c>
      <c r="B255" s="19">
        <v>10</v>
      </c>
      <c r="C255" s="20">
        <v>5.8360000000000003</v>
      </c>
      <c r="D255" s="20">
        <v>0</v>
      </c>
      <c r="E255" s="20">
        <v>0</v>
      </c>
      <c r="F255" s="21">
        <v>228.54375000000002</v>
      </c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</row>
    <row r="256" spans="1:19" ht="15" customHeight="1" x14ac:dyDescent="0.2">
      <c r="A256" s="14" t="s">
        <v>233</v>
      </c>
      <c r="B256" s="22">
        <v>5</v>
      </c>
      <c r="C256" s="23">
        <v>2.0760000000000001</v>
      </c>
      <c r="D256" s="23">
        <v>0</v>
      </c>
      <c r="E256" s="23">
        <v>0</v>
      </c>
      <c r="F256" s="24">
        <v>90.31</v>
      </c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</row>
    <row r="257" spans="1:19" ht="15" customHeight="1" x14ac:dyDescent="0.2">
      <c r="A257" s="14" t="s">
        <v>234</v>
      </c>
      <c r="B257" s="22">
        <v>5</v>
      </c>
      <c r="C257" s="23">
        <v>3.76</v>
      </c>
      <c r="D257" s="23">
        <v>0</v>
      </c>
      <c r="E257" s="23">
        <v>0</v>
      </c>
      <c r="F257" s="24">
        <v>138.23375000000001</v>
      </c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</row>
    <row r="258" spans="1:19" ht="21" customHeight="1" x14ac:dyDescent="0.2">
      <c r="A258" s="14" t="s">
        <v>10</v>
      </c>
      <c r="B258" s="19">
        <f>SUM(B259+B270+B280)</f>
        <v>780</v>
      </c>
      <c r="C258" s="20">
        <f>SUM(C259+C270+C280)</f>
        <v>76.105609999999999</v>
      </c>
      <c r="D258" s="20">
        <f t="shared" ref="D258:F258" si="1">SUM(D259+D270+D280)</f>
        <v>2.7744592592592592</v>
      </c>
      <c r="E258" s="20">
        <f t="shared" si="1"/>
        <v>0.99999999999999933</v>
      </c>
      <c r="F258" s="21">
        <f t="shared" si="1"/>
        <v>1600.7835199999995</v>
      </c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</row>
    <row r="259" spans="1:19" ht="15" customHeight="1" x14ac:dyDescent="0.2">
      <c r="A259" s="14" t="s">
        <v>235</v>
      </c>
      <c r="B259" s="19">
        <v>194</v>
      </c>
      <c r="C259" s="20">
        <v>14.877600000000008</v>
      </c>
      <c r="D259" s="20">
        <v>1.5138000000000005</v>
      </c>
      <c r="E259" s="20">
        <v>0</v>
      </c>
      <c r="F259" s="21">
        <v>130.3860249999999</v>
      </c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</row>
    <row r="260" spans="1:19" ht="15" customHeight="1" x14ac:dyDescent="0.2">
      <c r="A260" s="14" t="s">
        <v>639</v>
      </c>
      <c r="B260" s="22">
        <v>20</v>
      </c>
      <c r="C260" s="23">
        <v>0.65059999999999996</v>
      </c>
      <c r="D260" s="23">
        <v>0</v>
      </c>
      <c r="E260" s="23">
        <v>0</v>
      </c>
      <c r="F260" s="24">
        <v>5.53</v>
      </c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</row>
    <row r="261" spans="1:19" ht="15" customHeight="1" x14ac:dyDescent="0.2">
      <c r="A261" s="14" t="s">
        <v>236</v>
      </c>
      <c r="B261" s="22">
        <v>2</v>
      </c>
      <c r="C261" s="23">
        <v>1</v>
      </c>
      <c r="D261" s="23">
        <v>0.5</v>
      </c>
      <c r="E261" s="23">
        <v>0</v>
      </c>
      <c r="F261" s="24">
        <v>0.01</v>
      </c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</row>
    <row r="262" spans="1:19" ht="15" customHeight="1" x14ac:dyDescent="0.2">
      <c r="A262" s="14" t="s">
        <v>237</v>
      </c>
      <c r="B262" s="22">
        <v>15</v>
      </c>
      <c r="C262" s="23">
        <v>0.82740000000000002</v>
      </c>
      <c r="D262" s="23">
        <v>0</v>
      </c>
      <c r="E262" s="23">
        <v>0</v>
      </c>
      <c r="F262" s="24">
        <v>2.0507499999999999</v>
      </c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</row>
    <row r="263" spans="1:19" ht="15" customHeight="1" x14ac:dyDescent="0.2">
      <c r="A263" s="14" t="s">
        <v>238</v>
      </c>
      <c r="B263" s="22">
        <v>7</v>
      </c>
      <c r="C263" s="23">
        <v>3.2619999999999996</v>
      </c>
      <c r="D263" s="23">
        <v>1E-3</v>
      </c>
      <c r="E263" s="23">
        <v>0</v>
      </c>
      <c r="F263" s="24">
        <v>13.16</v>
      </c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</row>
    <row r="264" spans="1:19" ht="15" customHeight="1" x14ac:dyDescent="0.2">
      <c r="A264" s="14" t="s">
        <v>239</v>
      </c>
      <c r="B264" s="22">
        <v>76</v>
      </c>
      <c r="C264" s="23">
        <v>2.6226000000000007</v>
      </c>
      <c r="D264" s="23">
        <v>4.000000000000001E-3</v>
      </c>
      <c r="E264" s="23">
        <v>0</v>
      </c>
      <c r="F264" s="24">
        <v>35.624250000000004</v>
      </c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</row>
    <row r="265" spans="1:19" ht="15" customHeight="1" x14ac:dyDescent="0.2">
      <c r="A265" s="14" t="s">
        <v>240</v>
      </c>
      <c r="B265" s="22">
        <v>27</v>
      </c>
      <c r="C265" s="23">
        <v>2.0840000000000001</v>
      </c>
      <c r="D265" s="23">
        <v>1.0055999999999998</v>
      </c>
      <c r="E265" s="23">
        <v>0</v>
      </c>
      <c r="F265" s="24">
        <v>13.450275</v>
      </c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</row>
    <row r="266" spans="1:19" ht="15" customHeight="1" x14ac:dyDescent="0.2">
      <c r="A266" s="14" t="s">
        <v>241</v>
      </c>
      <c r="B266" s="22">
        <v>28</v>
      </c>
      <c r="C266" s="23">
        <v>1.0415999999999999</v>
      </c>
      <c r="D266" s="23">
        <v>1.1999999999999997E-3</v>
      </c>
      <c r="E266" s="23">
        <v>0</v>
      </c>
      <c r="F266" s="24">
        <v>5.7290000000000001</v>
      </c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</row>
    <row r="267" spans="1:19" ht="15" customHeight="1" x14ac:dyDescent="0.2">
      <c r="A267" s="14" t="s">
        <v>242</v>
      </c>
      <c r="B267" s="22">
        <v>9</v>
      </c>
      <c r="C267" s="23">
        <v>1.0753999999999997</v>
      </c>
      <c r="D267" s="23">
        <v>0</v>
      </c>
      <c r="E267" s="23">
        <v>0</v>
      </c>
      <c r="F267" s="24">
        <v>25.460000000000004</v>
      </c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</row>
    <row r="268" spans="1:19" ht="15" customHeight="1" x14ac:dyDescent="0.2">
      <c r="A268" s="14" t="s">
        <v>243</v>
      </c>
      <c r="B268" s="22">
        <v>6</v>
      </c>
      <c r="C268" s="23">
        <v>2.0739999999999998</v>
      </c>
      <c r="D268" s="23">
        <v>2E-3</v>
      </c>
      <c r="E268" s="23">
        <v>0</v>
      </c>
      <c r="F268" s="24">
        <v>26.516749999999998</v>
      </c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</row>
    <row r="269" spans="1:19" ht="15" customHeight="1" x14ac:dyDescent="0.2">
      <c r="A269" s="14" t="s">
        <v>244</v>
      </c>
      <c r="B269" s="22">
        <v>4</v>
      </c>
      <c r="C269" s="23">
        <v>0.24</v>
      </c>
      <c r="D269" s="23">
        <v>0</v>
      </c>
      <c r="E269" s="23">
        <v>0</v>
      </c>
      <c r="F269" s="24">
        <v>2.8550000000000004</v>
      </c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</row>
    <row r="270" spans="1:19" ht="15" customHeight="1" x14ac:dyDescent="0.2">
      <c r="A270" s="14" t="s">
        <v>245</v>
      </c>
      <c r="B270" s="19">
        <v>201</v>
      </c>
      <c r="C270" s="20">
        <v>33.483400000000003</v>
      </c>
      <c r="D270" s="20">
        <v>0.96069259259259232</v>
      </c>
      <c r="E270" s="20">
        <v>0</v>
      </c>
      <c r="F270" s="21">
        <v>651.36568999999974</v>
      </c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</row>
    <row r="271" spans="1:19" ht="15" customHeight="1" x14ac:dyDescent="0.2">
      <c r="A271" s="14" t="s">
        <v>640</v>
      </c>
      <c r="B271" s="22">
        <v>5</v>
      </c>
      <c r="C271" s="23">
        <v>1.0434000000000001</v>
      </c>
      <c r="D271" s="23">
        <v>0</v>
      </c>
      <c r="E271" s="23">
        <v>0</v>
      </c>
      <c r="F271" s="24">
        <v>10.260040000000002</v>
      </c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</row>
    <row r="272" spans="1:19" ht="15" customHeight="1" x14ac:dyDescent="0.2">
      <c r="A272" s="14" t="s">
        <v>246</v>
      </c>
      <c r="B272" s="22">
        <v>9</v>
      </c>
      <c r="C272" s="23">
        <v>8.7799999999999989E-2</v>
      </c>
      <c r="D272" s="23">
        <v>9.2592592592592588E-5</v>
      </c>
      <c r="E272" s="23">
        <v>0</v>
      </c>
      <c r="F272" s="24">
        <v>0.47899999999999998</v>
      </c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</row>
    <row r="273" spans="1:19" ht="15" customHeight="1" x14ac:dyDescent="0.2">
      <c r="A273" s="14" t="s">
        <v>247</v>
      </c>
      <c r="B273" s="22">
        <v>2</v>
      </c>
      <c r="C273" s="23">
        <v>0.5</v>
      </c>
      <c r="D273" s="23">
        <v>0</v>
      </c>
      <c r="E273" s="23">
        <v>0</v>
      </c>
      <c r="F273" s="24">
        <v>1.4999999999999999E-2</v>
      </c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</row>
    <row r="274" spans="1:19" ht="15" customHeight="1" x14ac:dyDescent="0.2">
      <c r="A274" s="14" t="s">
        <v>248</v>
      </c>
      <c r="B274" s="22">
        <v>2</v>
      </c>
      <c r="C274" s="23">
        <v>8.0000000000000004E-4</v>
      </c>
      <c r="D274" s="23">
        <v>0</v>
      </c>
      <c r="E274" s="23">
        <v>0</v>
      </c>
      <c r="F274" s="24">
        <v>0.05</v>
      </c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</row>
    <row r="275" spans="1:19" ht="15" customHeight="1" x14ac:dyDescent="0.2">
      <c r="A275" s="14" t="s">
        <v>249</v>
      </c>
      <c r="B275" s="22">
        <v>13</v>
      </c>
      <c r="C275" s="23">
        <v>1.069</v>
      </c>
      <c r="D275" s="23">
        <v>0</v>
      </c>
      <c r="E275" s="23">
        <v>0</v>
      </c>
      <c r="F275" s="24">
        <v>4.8349999999999991</v>
      </c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</row>
    <row r="276" spans="1:19" ht="15" customHeight="1" x14ac:dyDescent="0.2">
      <c r="A276" s="14" t="s">
        <v>250</v>
      </c>
      <c r="B276" s="22">
        <v>1</v>
      </c>
      <c r="C276" s="23">
        <v>0.04</v>
      </c>
      <c r="D276" s="23">
        <v>0.04</v>
      </c>
      <c r="E276" s="23">
        <v>0</v>
      </c>
      <c r="F276" s="24">
        <v>0</v>
      </c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</row>
    <row r="277" spans="1:19" ht="15" customHeight="1" x14ac:dyDescent="0.2">
      <c r="A277" s="14" t="s">
        <v>251</v>
      </c>
      <c r="B277" s="22">
        <v>55</v>
      </c>
      <c r="C277" s="23">
        <v>2.5010000000000003</v>
      </c>
      <c r="D277" s="23">
        <v>0</v>
      </c>
      <c r="E277" s="23">
        <v>0</v>
      </c>
      <c r="F277" s="24">
        <v>61.479150000000004</v>
      </c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</row>
    <row r="278" spans="1:19" ht="15" customHeight="1" x14ac:dyDescent="0.2">
      <c r="A278" s="14" t="s">
        <v>252</v>
      </c>
      <c r="B278" s="22">
        <v>98</v>
      </c>
      <c r="C278" s="23">
        <v>21.980800000000002</v>
      </c>
      <c r="D278" s="23">
        <v>0.92060000000000031</v>
      </c>
      <c r="E278" s="23">
        <v>0</v>
      </c>
      <c r="F278" s="24">
        <v>376.20749999999992</v>
      </c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</row>
    <row r="279" spans="1:19" ht="15" customHeight="1" x14ac:dyDescent="0.2">
      <c r="A279" s="14" t="s">
        <v>253</v>
      </c>
      <c r="B279" s="22">
        <v>16</v>
      </c>
      <c r="C279" s="23">
        <v>6.2605999999999993</v>
      </c>
      <c r="D279" s="23">
        <v>0</v>
      </c>
      <c r="E279" s="23">
        <v>0</v>
      </c>
      <c r="F279" s="24">
        <v>198.04</v>
      </c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</row>
    <row r="280" spans="1:19" ht="15" customHeight="1" x14ac:dyDescent="0.2">
      <c r="A280" s="14" t="s">
        <v>254</v>
      </c>
      <c r="B280" s="19">
        <v>385</v>
      </c>
      <c r="C280" s="20">
        <v>27.744609999999984</v>
      </c>
      <c r="D280" s="20">
        <v>0.29996666666666638</v>
      </c>
      <c r="E280" s="20">
        <v>0.99999999999999933</v>
      </c>
      <c r="F280" s="21">
        <v>819.03180499999985</v>
      </c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</row>
    <row r="281" spans="1:19" ht="15" customHeight="1" x14ac:dyDescent="0.2">
      <c r="A281" s="14" t="s">
        <v>255</v>
      </c>
      <c r="B281" s="22">
        <v>43</v>
      </c>
      <c r="C281" s="23">
        <v>2.7675999999999994</v>
      </c>
      <c r="D281" s="23">
        <v>5.0200000000000015E-2</v>
      </c>
      <c r="E281" s="23">
        <v>0</v>
      </c>
      <c r="F281" s="24">
        <v>35.828299999999999</v>
      </c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</row>
    <row r="282" spans="1:19" ht="15" customHeight="1" x14ac:dyDescent="0.2">
      <c r="A282" s="14" t="s">
        <v>256</v>
      </c>
      <c r="B282" s="22">
        <v>38</v>
      </c>
      <c r="C282" s="23">
        <v>4.1951999999999998</v>
      </c>
      <c r="D282" s="23">
        <v>7.3200000000000029E-2</v>
      </c>
      <c r="E282" s="23">
        <v>1.0000000000000004</v>
      </c>
      <c r="F282" s="24">
        <v>292.71000000000004</v>
      </c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</row>
    <row r="283" spans="1:19" ht="15" customHeight="1" x14ac:dyDescent="0.2">
      <c r="A283" s="14" t="s">
        <v>257</v>
      </c>
      <c r="B283" s="22">
        <v>29</v>
      </c>
      <c r="C283" s="23">
        <v>3.4001999999999999</v>
      </c>
      <c r="D283" s="23">
        <v>0</v>
      </c>
      <c r="E283" s="23">
        <v>0</v>
      </c>
      <c r="F283" s="24">
        <v>48.564999999999998</v>
      </c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</row>
    <row r="284" spans="1:19" ht="15" customHeight="1" x14ac:dyDescent="0.2">
      <c r="A284" s="14" t="s">
        <v>258</v>
      </c>
      <c r="B284" s="22">
        <v>20</v>
      </c>
      <c r="C284" s="23">
        <v>5.6272000000000002</v>
      </c>
      <c r="D284" s="23">
        <v>0</v>
      </c>
      <c r="E284" s="23">
        <v>0</v>
      </c>
      <c r="F284" s="24">
        <v>6.6054999999999993</v>
      </c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</row>
    <row r="285" spans="1:19" ht="15" customHeight="1" x14ac:dyDescent="0.2">
      <c r="A285" s="14" t="s">
        <v>259</v>
      </c>
      <c r="B285" s="22">
        <v>88</v>
      </c>
      <c r="C285" s="23">
        <v>3.6832099999999999</v>
      </c>
      <c r="D285" s="23">
        <v>0.16156666666666669</v>
      </c>
      <c r="E285" s="23">
        <v>0</v>
      </c>
      <c r="F285" s="24">
        <v>226.88609999999991</v>
      </c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</row>
    <row r="286" spans="1:19" ht="15" customHeight="1" x14ac:dyDescent="0.2">
      <c r="A286" s="14" t="s">
        <v>260</v>
      </c>
      <c r="B286" s="22">
        <v>85</v>
      </c>
      <c r="C286" s="23">
        <v>5.4409999999999998</v>
      </c>
      <c r="D286" s="23">
        <v>9.1999999999999981E-3</v>
      </c>
      <c r="E286" s="23">
        <v>0</v>
      </c>
      <c r="F286" s="24">
        <v>166.91740500000014</v>
      </c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</row>
    <row r="287" spans="1:19" ht="15" customHeight="1" x14ac:dyDescent="0.2">
      <c r="A287" s="14" t="s">
        <v>261</v>
      </c>
      <c r="B287" s="22">
        <v>82</v>
      </c>
      <c r="C287" s="23">
        <v>2.6301999999999999</v>
      </c>
      <c r="D287" s="23">
        <v>5.7999999999999996E-3</v>
      </c>
      <c r="E287" s="23">
        <v>0</v>
      </c>
      <c r="F287" s="24">
        <v>41.519499999999972</v>
      </c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</row>
    <row r="288" spans="1:19" ht="21" customHeight="1" x14ac:dyDescent="0.2">
      <c r="A288" s="14" t="s">
        <v>11</v>
      </c>
      <c r="B288" s="19">
        <f>SUM(B289+B294+B302+B312+B321+B329+B338)</f>
        <v>738</v>
      </c>
      <c r="C288" s="20">
        <f>SUM(C289+C294+C302+C312+C321+C329+C338)</f>
        <v>1278.5024000000001</v>
      </c>
      <c r="D288" s="20">
        <f>SUM(D289+D294+D302+D312+D321+D329+D338)</f>
        <v>17.269451010101008</v>
      </c>
      <c r="E288" s="20">
        <f>SUM(E289+E294+E302+E312+E321+E329+E338)</f>
        <v>822.46000599999991</v>
      </c>
      <c r="F288" s="21">
        <f>SUM(F289+F294+F302+F312+F321+F329+F338)</f>
        <v>72173.706499999986</v>
      </c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</row>
    <row r="289" spans="1:19" ht="15" customHeight="1" x14ac:dyDescent="0.2">
      <c r="A289" s="14" t="s">
        <v>262</v>
      </c>
      <c r="B289" s="19">
        <v>13</v>
      </c>
      <c r="C289" s="20">
        <v>5.0819999999999999</v>
      </c>
      <c r="D289" s="20">
        <v>0.75440000000000007</v>
      </c>
      <c r="E289" s="20">
        <v>0</v>
      </c>
      <c r="F289" s="21">
        <v>97.667000000000002</v>
      </c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</row>
    <row r="290" spans="1:19" ht="15" customHeight="1" x14ac:dyDescent="0.2">
      <c r="A290" s="14" t="s">
        <v>641</v>
      </c>
      <c r="B290" s="22">
        <v>1</v>
      </c>
      <c r="C290" s="23">
        <v>8.0000000000000004E-4</v>
      </c>
      <c r="D290" s="23">
        <v>0</v>
      </c>
      <c r="E290" s="23">
        <v>0</v>
      </c>
      <c r="F290" s="24">
        <v>3.7999999999999999E-2</v>
      </c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</row>
    <row r="291" spans="1:19" ht="15" customHeight="1" x14ac:dyDescent="0.2">
      <c r="A291" s="14" t="s">
        <v>263</v>
      </c>
      <c r="B291" s="22">
        <v>10</v>
      </c>
      <c r="C291" s="23">
        <v>4.0808</v>
      </c>
      <c r="D291" s="23">
        <v>0.75440000000000007</v>
      </c>
      <c r="E291" s="23">
        <v>0</v>
      </c>
      <c r="F291" s="24">
        <v>71.599000000000004</v>
      </c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</row>
    <row r="292" spans="1:19" ht="15" customHeight="1" x14ac:dyDescent="0.2">
      <c r="A292" s="14" t="s">
        <v>264</v>
      </c>
      <c r="B292" s="22">
        <v>1</v>
      </c>
      <c r="C292" s="23">
        <v>1</v>
      </c>
      <c r="D292" s="23">
        <v>0</v>
      </c>
      <c r="E292" s="23">
        <v>0</v>
      </c>
      <c r="F292" s="24">
        <v>26</v>
      </c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</row>
    <row r="293" spans="1:19" ht="15" customHeight="1" x14ac:dyDescent="0.2">
      <c r="A293" s="14" t="s">
        <v>265</v>
      </c>
      <c r="B293" s="22">
        <v>1</v>
      </c>
      <c r="C293" s="23">
        <v>4.0000000000000002E-4</v>
      </c>
      <c r="D293" s="23">
        <v>0</v>
      </c>
      <c r="E293" s="23">
        <v>0</v>
      </c>
      <c r="F293" s="24">
        <v>0.03</v>
      </c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</row>
    <row r="294" spans="1:19" ht="15" customHeight="1" x14ac:dyDescent="0.2">
      <c r="A294" s="14" t="s">
        <v>266</v>
      </c>
      <c r="B294" s="19">
        <v>140</v>
      </c>
      <c r="C294" s="20">
        <v>37.308599999999998</v>
      </c>
      <c r="D294" s="20">
        <v>0.16795000000000002</v>
      </c>
      <c r="E294" s="20">
        <v>1.5999999999999996</v>
      </c>
      <c r="F294" s="21">
        <v>875.40650000000016</v>
      </c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</row>
    <row r="295" spans="1:19" ht="15" customHeight="1" x14ac:dyDescent="0.2">
      <c r="A295" s="14" t="s">
        <v>642</v>
      </c>
      <c r="B295" s="22">
        <v>48</v>
      </c>
      <c r="C295" s="23">
        <v>9.4093999999999998</v>
      </c>
      <c r="D295" s="23">
        <v>7.9500000000000057E-3</v>
      </c>
      <c r="E295" s="23">
        <v>0.10000000000000003</v>
      </c>
      <c r="F295" s="24">
        <v>223.86599999999999</v>
      </c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</row>
    <row r="296" spans="1:19" ht="15" customHeight="1" x14ac:dyDescent="0.2">
      <c r="A296" s="14" t="s">
        <v>267</v>
      </c>
      <c r="B296" s="22">
        <v>22</v>
      </c>
      <c r="C296" s="23">
        <v>1.7881999999999998</v>
      </c>
      <c r="D296" s="23">
        <v>0</v>
      </c>
      <c r="E296" s="23">
        <v>0</v>
      </c>
      <c r="F296" s="24">
        <v>43.323000000000008</v>
      </c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</row>
    <row r="297" spans="1:19" ht="15" customHeight="1" x14ac:dyDescent="0.2">
      <c r="A297" s="14" t="s">
        <v>268</v>
      </c>
      <c r="B297" s="22">
        <v>17</v>
      </c>
      <c r="C297" s="23">
        <v>10.226799999999999</v>
      </c>
      <c r="D297" s="23">
        <v>0.15999999999999998</v>
      </c>
      <c r="E297" s="23">
        <v>1.5</v>
      </c>
      <c r="F297" s="24">
        <v>410.31999999999994</v>
      </c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</row>
    <row r="298" spans="1:19" ht="15" customHeight="1" x14ac:dyDescent="0.2">
      <c r="A298" s="14" t="s">
        <v>269</v>
      </c>
      <c r="B298" s="22">
        <v>4</v>
      </c>
      <c r="C298" s="23">
        <v>4.7399999999999998E-2</v>
      </c>
      <c r="D298" s="23">
        <v>0</v>
      </c>
      <c r="E298" s="23">
        <v>0</v>
      </c>
      <c r="F298" s="24">
        <v>1.018</v>
      </c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</row>
    <row r="299" spans="1:19" ht="15" customHeight="1" x14ac:dyDescent="0.2">
      <c r="A299" s="14" t="s">
        <v>270</v>
      </c>
      <c r="B299" s="22">
        <v>9</v>
      </c>
      <c r="C299" s="23">
        <v>7.3245999999999993</v>
      </c>
      <c r="D299" s="23">
        <v>0</v>
      </c>
      <c r="E299" s="23">
        <v>0</v>
      </c>
      <c r="F299" s="24">
        <v>80.102499999999992</v>
      </c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</row>
    <row r="300" spans="1:19" ht="15" customHeight="1" x14ac:dyDescent="0.2">
      <c r="A300" s="14" t="s">
        <v>271</v>
      </c>
      <c r="B300" s="22">
        <v>22</v>
      </c>
      <c r="C300" s="23">
        <v>4.6689999999999996</v>
      </c>
      <c r="D300" s="23">
        <v>0</v>
      </c>
      <c r="E300" s="23">
        <v>0</v>
      </c>
      <c r="F300" s="24">
        <v>87.703999999999979</v>
      </c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</row>
    <row r="301" spans="1:19" ht="15" customHeight="1" x14ac:dyDescent="0.2">
      <c r="A301" s="14" t="s">
        <v>272</v>
      </c>
      <c r="B301" s="22">
        <v>18</v>
      </c>
      <c r="C301" s="23">
        <v>3.8432000000000008</v>
      </c>
      <c r="D301" s="23">
        <v>0</v>
      </c>
      <c r="E301" s="23">
        <v>0</v>
      </c>
      <c r="F301" s="24">
        <v>29.073</v>
      </c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</row>
    <row r="302" spans="1:19" ht="15" customHeight="1" x14ac:dyDescent="0.2">
      <c r="A302" s="14" t="s">
        <v>273</v>
      </c>
      <c r="B302" s="19">
        <v>202</v>
      </c>
      <c r="C302" s="20">
        <v>97.787100000000009</v>
      </c>
      <c r="D302" s="20">
        <v>1.0250000000000008</v>
      </c>
      <c r="E302" s="20">
        <v>11.000000000000002</v>
      </c>
      <c r="F302" s="21">
        <v>2869.7599999999993</v>
      </c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</row>
    <row r="303" spans="1:19" ht="15" customHeight="1" x14ac:dyDescent="0.2">
      <c r="A303" s="14" t="s">
        <v>643</v>
      </c>
      <c r="B303" s="22">
        <v>34</v>
      </c>
      <c r="C303" s="23">
        <v>18.771100000000001</v>
      </c>
      <c r="D303" s="23">
        <v>0.1</v>
      </c>
      <c r="E303" s="23">
        <v>0.25000000000000011</v>
      </c>
      <c r="F303" s="24">
        <v>507.27500000000009</v>
      </c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</row>
    <row r="304" spans="1:19" ht="15" customHeight="1" x14ac:dyDescent="0.2">
      <c r="A304" s="14" t="s">
        <v>274</v>
      </c>
      <c r="B304" s="22">
        <v>16</v>
      </c>
      <c r="C304" s="23">
        <v>6.6182000000000007</v>
      </c>
      <c r="D304" s="23">
        <v>0</v>
      </c>
      <c r="E304" s="23">
        <v>0</v>
      </c>
      <c r="F304" s="24">
        <v>237.5</v>
      </c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</row>
    <row r="305" spans="1:19" ht="15" customHeight="1" x14ac:dyDescent="0.2">
      <c r="A305" s="14" t="s">
        <v>275</v>
      </c>
      <c r="B305" s="22">
        <v>17</v>
      </c>
      <c r="C305" s="23">
        <v>2.6</v>
      </c>
      <c r="D305" s="23">
        <v>0.03</v>
      </c>
      <c r="E305" s="23">
        <v>0</v>
      </c>
      <c r="F305" s="24">
        <v>89.284999999999997</v>
      </c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</row>
    <row r="306" spans="1:19" ht="15" customHeight="1" x14ac:dyDescent="0.2">
      <c r="A306" s="14" t="s">
        <v>276</v>
      </c>
      <c r="B306" s="22">
        <v>21</v>
      </c>
      <c r="C306" s="23">
        <v>6.8599999999999994</v>
      </c>
      <c r="D306" s="23">
        <v>0</v>
      </c>
      <c r="E306" s="23">
        <v>0</v>
      </c>
      <c r="F306" s="24">
        <v>215.78000000000003</v>
      </c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</row>
    <row r="307" spans="1:19" ht="15" customHeight="1" x14ac:dyDescent="0.2">
      <c r="A307" s="14" t="s">
        <v>277</v>
      </c>
      <c r="B307" s="22">
        <v>14</v>
      </c>
      <c r="C307" s="23">
        <v>4.2180000000000009</v>
      </c>
      <c r="D307" s="23">
        <v>0.01</v>
      </c>
      <c r="E307" s="23">
        <v>0</v>
      </c>
      <c r="F307" s="24">
        <v>172.96499999999997</v>
      </c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</row>
    <row r="308" spans="1:19" ht="15" customHeight="1" x14ac:dyDescent="0.2">
      <c r="A308" s="14" t="s">
        <v>278</v>
      </c>
      <c r="B308" s="22">
        <v>12</v>
      </c>
      <c r="C308" s="23">
        <v>1.2562</v>
      </c>
      <c r="D308" s="23">
        <v>0.20000000000000004</v>
      </c>
      <c r="E308" s="23">
        <v>0</v>
      </c>
      <c r="F308" s="24">
        <v>27.405000000000001</v>
      </c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</row>
    <row r="309" spans="1:19" ht="15" customHeight="1" x14ac:dyDescent="0.2">
      <c r="A309" s="14" t="s">
        <v>279</v>
      </c>
      <c r="B309" s="22">
        <v>60</v>
      </c>
      <c r="C309" s="23">
        <v>42.821999999999996</v>
      </c>
      <c r="D309" s="23">
        <v>0.6050000000000002</v>
      </c>
      <c r="E309" s="23">
        <v>10.75</v>
      </c>
      <c r="F309" s="24">
        <v>1358.65</v>
      </c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</row>
    <row r="310" spans="1:19" ht="15" customHeight="1" x14ac:dyDescent="0.2">
      <c r="A310" s="14" t="s">
        <v>280</v>
      </c>
      <c r="B310" s="22">
        <v>17</v>
      </c>
      <c r="C310" s="23">
        <v>7.9410000000000007</v>
      </c>
      <c r="D310" s="23">
        <v>1.9999999999999997E-2</v>
      </c>
      <c r="E310" s="23">
        <v>0</v>
      </c>
      <c r="F310" s="24">
        <v>105.375</v>
      </c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</row>
    <row r="311" spans="1:19" ht="15" customHeight="1" x14ac:dyDescent="0.2">
      <c r="A311" s="14" t="s">
        <v>281</v>
      </c>
      <c r="B311" s="22">
        <v>11</v>
      </c>
      <c r="C311" s="23">
        <v>6.7005999999999988</v>
      </c>
      <c r="D311" s="23">
        <v>0.06</v>
      </c>
      <c r="E311" s="23">
        <v>0</v>
      </c>
      <c r="F311" s="24">
        <v>155.52499999999998</v>
      </c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</row>
    <row r="312" spans="1:19" ht="15" customHeight="1" x14ac:dyDescent="0.2">
      <c r="A312" s="14" t="s">
        <v>282</v>
      </c>
      <c r="B312" s="19">
        <v>93</v>
      </c>
      <c r="C312" s="20">
        <v>524.14340000000004</v>
      </c>
      <c r="D312" s="20">
        <v>1.0000000000000002</v>
      </c>
      <c r="E312" s="20">
        <v>420.38000599999987</v>
      </c>
      <c r="F312" s="21">
        <v>34131.717899999996</v>
      </c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</row>
    <row r="313" spans="1:19" ht="15" customHeight="1" x14ac:dyDescent="0.2">
      <c r="A313" s="14" t="s">
        <v>644</v>
      </c>
      <c r="B313" s="22">
        <v>18</v>
      </c>
      <c r="C313" s="23">
        <v>7.5018000000000011</v>
      </c>
      <c r="D313" s="23">
        <v>0</v>
      </c>
      <c r="E313" s="23">
        <v>1.8999999999999997</v>
      </c>
      <c r="F313" s="24">
        <v>249.96200000000002</v>
      </c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</row>
    <row r="314" spans="1:19" ht="15" customHeight="1" x14ac:dyDescent="0.2">
      <c r="A314" s="14" t="s">
        <v>283</v>
      </c>
      <c r="B314" s="22">
        <v>1</v>
      </c>
      <c r="C314" s="23">
        <v>2.0000000000000001E-4</v>
      </c>
      <c r="D314" s="23">
        <v>0</v>
      </c>
      <c r="E314" s="23">
        <v>0</v>
      </c>
      <c r="F314" s="24">
        <v>1.4999999999999999E-2</v>
      </c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</row>
    <row r="315" spans="1:19" ht="15" customHeight="1" x14ac:dyDescent="0.2">
      <c r="A315" s="14" t="s">
        <v>284</v>
      </c>
      <c r="B315" s="22">
        <v>6</v>
      </c>
      <c r="C315" s="23">
        <v>1.6400000000000001</v>
      </c>
      <c r="D315" s="23">
        <v>0</v>
      </c>
      <c r="E315" s="23">
        <v>0.5</v>
      </c>
      <c r="F315" s="24">
        <v>79.75</v>
      </c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</row>
    <row r="316" spans="1:19" ht="15" customHeight="1" x14ac:dyDescent="0.2">
      <c r="A316" s="14" t="s">
        <v>78</v>
      </c>
      <c r="B316" s="22">
        <v>13</v>
      </c>
      <c r="C316" s="23">
        <v>11.732400000000002</v>
      </c>
      <c r="D316" s="23">
        <v>0</v>
      </c>
      <c r="E316" s="23">
        <v>4.3000000000000007</v>
      </c>
      <c r="F316" s="24">
        <v>355.48114999999996</v>
      </c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</row>
    <row r="317" spans="1:19" ht="15" customHeight="1" x14ac:dyDescent="0.2">
      <c r="A317" s="14" t="s">
        <v>285</v>
      </c>
      <c r="B317" s="22">
        <v>43</v>
      </c>
      <c r="C317" s="23">
        <v>499.75160000000005</v>
      </c>
      <c r="D317" s="23">
        <v>1</v>
      </c>
      <c r="E317" s="23">
        <v>413.18000599999993</v>
      </c>
      <c r="F317" s="24">
        <v>33340.338750000003</v>
      </c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</row>
    <row r="318" spans="1:19" ht="15" customHeight="1" x14ac:dyDescent="0.2">
      <c r="A318" s="14" t="s">
        <v>286</v>
      </c>
      <c r="B318" s="22">
        <v>2</v>
      </c>
      <c r="C318" s="23">
        <v>1</v>
      </c>
      <c r="D318" s="23">
        <v>0</v>
      </c>
      <c r="E318" s="23">
        <v>0.5</v>
      </c>
      <c r="F318" s="24">
        <v>58</v>
      </c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</row>
    <row r="319" spans="1:19" ht="15" customHeight="1" x14ac:dyDescent="0.2">
      <c r="A319" s="14" t="s">
        <v>287</v>
      </c>
      <c r="B319" s="22">
        <v>9</v>
      </c>
      <c r="C319" s="23">
        <v>2.5168000000000004</v>
      </c>
      <c r="D319" s="23">
        <v>0</v>
      </c>
      <c r="E319" s="23">
        <v>0</v>
      </c>
      <c r="F319" s="24">
        <v>48.170999999999999</v>
      </c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</row>
    <row r="320" spans="1:19" ht="15" customHeight="1" x14ac:dyDescent="0.2">
      <c r="A320" s="14" t="s">
        <v>288</v>
      </c>
      <c r="B320" s="22">
        <v>1</v>
      </c>
      <c r="C320" s="23">
        <v>5.9999999999999995E-4</v>
      </c>
      <c r="D320" s="23">
        <v>0</v>
      </c>
      <c r="E320" s="23">
        <v>0</v>
      </c>
      <c r="F320" s="24">
        <v>0</v>
      </c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</row>
    <row r="321" spans="1:19" ht="15" customHeight="1" x14ac:dyDescent="0.2">
      <c r="A321" s="14" t="s">
        <v>289</v>
      </c>
      <c r="B321" s="19">
        <v>78</v>
      </c>
      <c r="C321" s="20">
        <v>47.856800000000007</v>
      </c>
      <c r="D321" s="20">
        <v>1.5531010101010103</v>
      </c>
      <c r="E321" s="20">
        <v>15.55</v>
      </c>
      <c r="F321" s="21">
        <v>1413.3226</v>
      </c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</row>
    <row r="322" spans="1:19" ht="15" customHeight="1" x14ac:dyDescent="0.2">
      <c r="A322" s="14" t="s">
        <v>645</v>
      </c>
      <c r="B322" s="22">
        <v>33</v>
      </c>
      <c r="C322" s="23">
        <v>18.100999999999996</v>
      </c>
      <c r="D322" s="23">
        <v>1.2131010101010098</v>
      </c>
      <c r="E322" s="23">
        <v>2.5000000000000009</v>
      </c>
      <c r="F322" s="24">
        <v>155.54799999999997</v>
      </c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</row>
    <row r="323" spans="1:19" ht="15" customHeight="1" x14ac:dyDescent="0.2">
      <c r="A323" s="14" t="s">
        <v>66</v>
      </c>
      <c r="B323" s="22">
        <v>9</v>
      </c>
      <c r="C323" s="23">
        <v>13.68</v>
      </c>
      <c r="D323" s="23">
        <v>0.24000000000000002</v>
      </c>
      <c r="E323" s="23">
        <v>12</v>
      </c>
      <c r="F323" s="24">
        <v>797.61</v>
      </c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</row>
    <row r="324" spans="1:19" ht="15" customHeight="1" x14ac:dyDescent="0.2">
      <c r="A324" s="14" t="s">
        <v>290</v>
      </c>
      <c r="B324" s="22">
        <v>10</v>
      </c>
      <c r="C324" s="23">
        <v>7.3</v>
      </c>
      <c r="D324" s="23">
        <v>9.9999999999999978E-2</v>
      </c>
      <c r="E324" s="23">
        <v>1.05</v>
      </c>
      <c r="F324" s="24">
        <v>217.00000000000003</v>
      </c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</row>
    <row r="325" spans="1:19" ht="15" customHeight="1" x14ac:dyDescent="0.2">
      <c r="A325" s="14" t="s">
        <v>291</v>
      </c>
      <c r="B325" s="22">
        <v>3</v>
      </c>
      <c r="C325" s="23">
        <v>1.27</v>
      </c>
      <c r="D325" s="23">
        <v>0</v>
      </c>
      <c r="E325" s="23">
        <v>0</v>
      </c>
      <c r="F325" s="24">
        <v>39.75</v>
      </c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</row>
    <row r="326" spans="1:19" ht="15" customHeight="1" x14ac:dyDescent="0.2">
      <c r="A326" s="14" t="s">
        <v>292</v>
      </c>
      <c r="B326" s="22">
        <v>6</v>
      </c>
      <c r="C326" s="23">
        <v>4.2611999999999997</v>
      </c>
      <c r="D326" s="23">
        <v>0</v>
      </c>
      <c r="E326" s="23">
        <v>0</v>
      </c>
      <c r="F326" s="24">
        <v>95.300100000000015</v>
      </c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</row>
    <row r="327" spans="1:19" ht="15" customHeight="1" x14ac:dyDescent="0.2">
      <c r="A327" s="14" t="s">
        <v>293</v>
      </c>
      <c r="B327" s="22">
        <v>3</v>
      </c>
      <c r="C327" s="23">
        <v>1.2</v>
      </c>
      <c r="D327" s="23">
        <v>0</v>
      </c>
      <c r="E327" s="23">
        <v>0</v>
      </c>
      <c r="F327" s="24">
        <v>34.349999999999994</v>
      </c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</row>
    <row r="328" spans="1:19" ht="15" customHeight="1" x14ac:dyDescent="0.2">
      <c r="A328" s="14" t="s">
        <v>294</v>
      </c>
      <c r="B328" s="22">
        <v>14</v>
      </c>
      <c r="C328" s="23">
        <v>2.0446</v>
      </c>
      <c r="D328" s="23">
        <v>0</v>
      </c>
      <c r="E328" s="23">
        <v>0</v>
      </c>
      <c r="F328" s="24">
        <v>73.764499999999998</v>
      </c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</row>
    <row r="329" spans="1:19" ht="15" customHeight="1" x14ac:dyDescent="0.2">
      <c r="A329" s="14" t="s">
        <v>295</v>
      </c>
      <c r="B329" s="19">
        <v>157</v>
      </c>
      <c r="C329" s="20">
        <v>108.11670000000002</v>
      </c>
      <c r="D329" s="20">
        <v>12.759399999999999</v>
      </c>
      <c r="E329" s="20">
        <v>23.429999999999989</v>
      </c>
      <c r="F329" s="21">
        <v>2489.5120000000002</v>
      </c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</row>
    <row r="330" spans="1:19" ht="15" customHeight="1" x14ac:dyDescent="0.2">
      <c r="A330" s="14" t="s">
        <v>646</v>
      </c>
      <c r="B330" s="22">
        <v>1</v>
      </c>
      <c r="C330" s="23">
        <v>2.0000000000000001E-4</v>
      </c>
      <c r="D330" s="23">
        <v>0</v>
      </c>
      <c r="E330" s="23">
        <v>0</v>
      </c>
      <c r="F330" s="24">
        <v>0.01</v>
      </c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</row>
    <row r="331" spans="1:19" ht="15" customHeight="1" x14ac:dyDescent="0.2">
      <c r="A331" s="14" t="s">
        <v>296</v>
      </c>
      <c r="B331" s="22">
        <v>20</v>
      </c>
      <c r="C331" s="23">
        <v>7.5647999999999982</v>
      </c>
      <c r="D331" s="23">
        <v>4.0000000000000002E-4</v>
      </c>
      <c r="E331" s="23">
        <v>1.9999999999999998</v>
      </c>
      <c r="F331" s="24">
        <v>298.60250000000002</v>
      </c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</row>
    <row r="332" spans="1:19" ht="15" customHeight="1" x14ac:dyDescent="0.2">
      <c r="A332" s="14" t="s">
        <v>297</v>
      </c>
      <c r="B332" s="22">
        <v>28</v>
      </c>
      <c r="C332" s="23">
        <v>7.8887999999999998</v>
      </c>
      <c r="D332" s="23">
        <v>0</v>
      </c>
      <c r="E332" s="23">
        <v>1.9000000000000004</v>
      </c>
      <c r="F332" s="24">
        <v>184.78000000000003</v>
      </c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</row>
    <row r="333" spans="1:19" ht="15" customHeight="1" x14ac:dyDescent="0.2">
      <c r="A333" s="14" t="s">
        <v>298</v>
      </c>
      <c r="B333" s="22">
        <v>8</v>
      </c>
      <c r="C333" s="23">
        <v>2.1151999999999997</v>
      </c>
      <c r="D333" s="23">
        <v>0.44999999999999996</v>
      </c>
      <c r="E333" s="23">
        <v>0</v>
      </c>
      <c r="F333" s="24">
        <v>26.3125</v>
      </c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</row>
    <row r="334" spans="1:19" ht="15" customHeight="1" x14ac:dyDescent="0.2">
      <c r="A334" s="14" t="s">
        <v>299</v>
      </c>
      <c r="B334" s="22">
        <v>18</v>
      </c>
      <c r="C334" s="23">
        <v>7.6237000000000004</v>
      </c>
      <c r="D334" s="23">
        <v>0</v>
      </c>
      <c r="E334" s="23">
        <v>0.50000000000000011</v>
      </c>
      <c r="F334" s="24">
        <v>187.04299999999998</v>
      </c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</row>
    <row r="335" spans="1:19" ht="15" customHeight="1" x14ac:dyDescent="0.2">
      <c r="A335" s="14" t="s">
        <v>300</v>
      </c>
      <c r="B335" s="22">
        <v>3</v>
      </c>
      <c r="C335" s="23">
        <v>1.03</v>
      </c>
      <c r="D335" s="23">
        <v>2.9999999999999995E-2</v>
      </c>
      <c r="E335" s="23">
        <v>0</v>
      </c>
      <c r="F335" s="24">
        <v>5.5</v>
      </c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</row>
    <row r="336" spans="1:19" ht="15" customHeight="1" x14ac:dyDescent="0.2">
      <c r="A336" s="14" t="s">
        <v>301</v>
      </c>
      <c r="B336" s="22">
        <v>36</v>
      </c>
      <c r="C336" s="23">
        <v>39.463999999999999</v>
      </c>
      <c r="D336" s="23">
        <v>11.509000000000002</v>
      </c>
      <c r="E336" s="23">
        <v>9.0300000000000011</v>
      </c>
      <c r="F336" s="24">
        <v>557.55399999999997</v>
      </c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</row>
    <row r="337" spans="1:19" ht="15" customHeight="1" x14ac:dyDescent="0.2">
      <c r="A337" s="14" t="s">
        <v>302</v>
      </c>
      <c r="B337" s="22">
        <v>43</v>
      </c>
      <c r="C337" s="23">
        <v>42.429999999999993</v>
      </c>
      <c r="D337" s="23">
        <v>0.77</v>
      </c>
      <c r="E337" s="23">
        <v>10.000000000000002</v>
      </c>
      <c r="F337" s="24">
        <v>1229.71</v>
      </c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</row>
    <row r="338" spans="1:19" ht="15" customHeight="1" x14ac:dyDescent="0.2">
      <c r="A338" s="14" t="s">
        <v>303</v>
      </c>
      <c r="B338" s="19">
        <v>55</v>
      </c>
      <c r="C338" s="20">
        <v>458.20779999999996</v>
      </c>
      <c r="D338" s="20">
        <v>9.5999999999999974E-3</v>
      </c>
      <c r="E338" s="20">
        <v>350.5</v>
      </c>
      <c r="F338" s="21">
        <v>30296.320499999991</v>
      </c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</row>
    <row r="339" spans="1:19" ht="15" customHeight="1" x14ac:dyDescent="0.2">
      <c r="A339" s="14" t="s">
        <v>647</v>
      </c>
      <c r="B339" s="22">
        <v>26</v>
      </c>
      <c r="C339" s="23">
        <v>12.626199999999999</v>
      </c>
      <c r="D339" s="23">
        <v>1.4E-3</v>
      </c>
      <c r="E339" s="23">
        <v>12</v>
      </c>
      <c r="F339" s="24">
        <v>5.6920000000000011</v>
      </c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</row>
    <row r="340" spans="1:19" ht="15" customHeight="1" x14ac:dyDescent="0.2">
      <c r="A340" s="14" t="s">
        <v>304</v>
      </c>
      <c r="B340" s="22">
        <v>11</v>
      </c>
      <c r="C340" s="23">
        <v>94.850599999999986</v>
      </c>
      <c r="D340" s="23">
        <v>5.9999999999999993E-3</v>
      </c>
      <c r="E340" s="23">
        <v>0</v>
      </c>
      <c r="F340" s="24">
        <v>5104.5000000000009</v>
      </c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</row>
    <row r="341" spans="1:19" ht="15" customHeight="1" x14ac:dyDescent="0.2">
      <c r="A341" s="14" t="s">
        <v>305</v>
      </c>
      <c r="B341" s="22">
        <v>4</v>
      </c>
      <c r="C341" s="23">
        <v>330.70599999999996</v>
      </c>
      <c r="D341" s="23">
        <v>0</v>
      </c>
      <c r="E341" s="23">
        <v>330</v>
      </c>
      <c r="F341" s="24">
        <v>24761.450000000004</v>
      </c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</row>
    <row r="342" spans="1:19" ht="15" customHeight="1" x14ac:dyDescent="0.2">
      <c r="A342" s="14" t="s">
        <v>306</v>
      </c>
      <c r="B342" s="22">
        <v>7</v>
      </c>
      <c r="C342" s="23">
        <v>18.810000000000002</v>
      </c>
      <c r="D342" s="23">
        <v>0</v>
      </c>
      <c r="E342" s="23">
        <v>7.5</v>
      </c>
      <c r="F342" s="24">
        <v>348.5</v>
      </c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</row>
    <row r="343" spans="1:19" ht="15" customHeight="1" x14ac:dyDescent="0.2">
      <c r="A343" s="14" t="s">
        <v>307</v>
      </c>
      <c r="B343" s="22">
        <v>7</v>
      </c>
      <c r="C343" s="23">
        <v>1.2150000000000001</v>
      </c>
      <c r="D343" s="23">
        <v>2.1999999999999997E-3</v>
      </c>
      <c r="E343" s="23">
        <v>1.0000000000000002</v>
      </c>
      <c r="F343" s="24">
        <v>76.178500000000014</v>
      </c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</row>
    <row r="344" spans="1:19" ht="21" customHeight="1" x14ac:dyDescent="0.2">
      <c r="A344" s="14" t="s">
        <v>12</v>
      </c>
      <c r="B344" s="19">
        <f>SUM(B345+B356+B381+B397+B409+B415+B421)</f>
        <v>751</v>
      </c>
      <c r="C344" s="20">
        <f>SUM(C345+C356+C381+C397+C409+C415+C421)</f>
        <v>277.93239999999997</v>
      </c>
      <c r="D344" s="20">
        <f>SUM(D345+D356+D381+D397+D409+D415+D421)</f>
        <v>25.281339662337661</v>
      </c>
      <c r="E344" s="20">
        <f>SUM(E345+E356+E381+E397+E409+E415+E421)</f>
        <v>33.140000000000008</v>
      </c>
      <c r="F344" s="21">
        <f>SUM(F345+F356+F381+F397+F409+F415+F421)</f>
        <v>6934.8403799999996</v>
      </c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</row>
    <row r="345" spans="1:19" ht="15" customHeight="1" x14ac:dyDescent="0.2">
      <c r="A345" s="14" t="s">
        <v>308</v>
      </c>
      <c r="B345" s="19">
        <v>109</v>
      </c>
      <c r="C345" s="20">
        <v>41.88539999999999</v>
      </c>
      <c r="D345" s="20">
        <v>6.3985999999999983</v>
      </c>
      <c r="E345" s="20">
        <v>7.0500000000000007</v>
      </c>
      <c r="F345" s="21">
        <v>885.36799999999982</v>
      </c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</row>
    <row r="346" spans="1:19" ht="15" customHeight="1" x14ac:dyDescent="0.2">
      <c r="A346" s="14" t="s">
        <v>648</v>
      </c>
      <c r="B346" s="22">
        <v>15</v>
      </c>
      <c r="C346" s="23">
        <v>13.32</v>
      </c>
      <c r="D346" s="23">
        <v>2.06</v>
      </c>
      <c r="E346" s="23">
        <v>7.05</v>
      </c>
      <c r="F346" s="24">
        <v>291.005</v>
      </c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</row>
    <row r="347" spans="1:19" ht="15" customHeight="1" x14ac:dyDescent="0.2">
      <c r="A347" s="14" t="s">
        <v>309</v>
      </c>
      <c r="B347" s="22">
        <v>12</v>
      </c>
      <c r="C347" s="23">
        <v>2.2217999999999996</v>
      </c>
      <c r="D347" s="23">
        <v>5.9999999999999995E-4</v>
      </c>
      <c r="E347" s="23">
        <v>0</v>
      </c>
      <c r="F347" s="24">
        <v>19.234999999999999</v>
      </c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</row>
    <row r="348" spans="1:19" ht="15" customHeight="1" x14ac:dyDescent="0.2">
      <c r="A348" s="14" t="s">
        <v>310</v>
      </c>
      <c r="B348" s="22">
        <v>12</v>
      </c>
      <c r="C348" s="23">
        <v>2.3061999999999996</v>
      </c>
      <c r="D348" s="23">
        <v>0</v>
      </c>
      <c r="E348" s="23">
        <v>0</v>
      </c>
      <c r="F348" s="24">
        <v>52.446000000000012</v>
      </c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</row>
    <row r="349" spans="1:19" ht="15" customHeight="1" x14ac:dyDescent="0.2">
      <c r="A349" s="14" t="s">
        <v>311</v>
      </c>
      <c r="B349" s="22">
        <v>6</v>
      </c>
      <c r="C349" s="23">
        <v>3.3099999999999996</v>
      </c>
      <c r="D349" s="23">
        <v>5.9999999999999991E-2</v>
      </c>
      <c r="E349" s="23">
        <v>0</v>
      </c>
      <c r="F349" s="24">
        <v>48</v>
      </c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</row>
    <row r="350" spans="1:19" ht="15" customHeight="1" x14ac:dyDescent="0.2">
      <c r="A350" s="14" t="s">
        <v>312</v>
      </c>
      <c r="B350" s="22">
        <v>14</v>
      </c>
      <c r="C350" s="23">
        <v>1.1189999999999998</v>
      </c>
      <c r="D350" s="23">
        <v>2.1000000000000001E-2</v>
      </c>
      <c r="E350" s="23">
        <v>0</v>
      </c>
      <c r="F350" s="24">
        <v>28.151999999999997</v>
      </c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</row>
    <row r="351" spans="1:19" ht="15" customHeight="1" x14ac:dyDescent="0.2">
      <c r="A351" s="14" t="s">
        <v>313</v>
      </c>
      <c r="B351" s="22">
        <v>3</v>
      </c>
      <c r="C351" s="23">
        <v>0.52</v>
      </c>
      <c r="D351" s="23">
        <v>0</v>
      </c>
      <c r="E351" s="23">
        <v>0</v>
      </c>
      <c r="F351" s="24">
        <v>26</v>
      </c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</row>
    <row r="352" spans="1:19" ht="15" customHeight="1" x14ac:dyDescent="0.2">
      <c r="A352" s="14" t="s">
        <v>314</v>
      </c>
      <c r="B352" s="22">
        <v>25</v>
      </c>
      <c r="C352" s="23">
        <v>7.2156000000000011</v>
      </c>
      <c r="D352" s="23">
        <v>0.66099999999999992</v>
      </c>
      <c r="E352" s="23">
        <v>0</v>
      </c>
      <c r="F352" s="24">
        <v>183.80500000000001</v>
      </c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</row>
    <row r="353" spans="1:19" ht="15" customHeight="1" x14ac:dyDescent="0.2">
      <c r="A353" s="14" t="s">
        <v>315</v>
      </c>
      <c r="B353" s="22">
        <v>10</v>
      </c>
      <c r="C353" s="23">
        <v>2.3028</v>
      </c>
      <c r="D353" s="23">
        <v>0.59000000000000008</v>
      </c>
      <c r="E353" s="23">
        <v>0</v>
      </c>
      <c r="F353" s="24">
        <v>19.274999999999999</v>
      </c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</row>
    <row r="354" spans="1:19" ht="15" customHeight="1" x14ac:dyDescent="0.2">
      <c r="A354" s="14" t="s">
        <v>316</v>
      </c>
      <c r="B354" s="22">
        <v>7</v>
      </c>
      <c r="C354" s="23">
        <v>2.25</v>
      </c>
      <c r="D354" s="23">
        <v>4.0000000000000001E-3</v>
      </c>
      <c r="E354" s="23">
        <v>0</v>
      </c>
      <c r="F354" s="24">
        <v>33.949999999999996</v>
      </c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</row>
    <row r="355" spans="1:19" ht="15" customHeight="1" x14ac:dyDescent="0.2">
      <c r="A355" s="14" t="s">
        <v>317</v>
      </c>
      <c r="B355" s="22">
        <v>5</v>
      </c>
      <c r="C355" s="23">
        <v>7.32</v>
      </c>
      <c r="D355" s="23">
        <v>3.0019999999999998</v>
      </c>
      <c r="E355" s="23">
        <v>0</v>
      </c>
      <c r="F355" s="24">
        <v>183.5</v>
      </c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</row>
    <row r="356" spans="1:19" ht="15" customHeight="1" x14ac:dyDescent="0.2">
      <c r="A356" s="14" t="s">
        <v>318</v>
      </c>
      <c r="B356" s="19">
        <v>107</v>
      </c>
      <c r="C356" s="20">
        <v>32.675900000000006</v>
      </c>
      <c r="D356" s="20">
        <v>3.6351999999999993</v>
      </c>
      <c r="E356" s="20">
        <v>3.9999999999999996</v>
      </c>
      <c r="F356" s="21">
        <v>759.9701500000001</v>
      </c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</row>
    <row r="357" spans="1:19" ht="15" customHeight="1" x14ac:dyDescent="0.2">
      <c r="A357" s="14" t="s">
        <v>649</v>
      </c>
      <c r="B357" s="22">
        <v>4</v>
      </c>
      <c r="C357" s="23">
        <v>1.6199999999999999E-2</v>
      </c>
      <c r="D357" s="23">
        <v>0</v>
      </c>
      <c r="E357" s="23">
        <v>0</v>
      </c>
      <c r="F357" s="24">
        <v>0.47099999999999997</v>
      </c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</row>
    <row r="358" spans="1:19" ht="15" customHeight="1" x14ac:dyDescent="0.2">
      <c r="A358" s="14" t="s">
        <v>319</v>
      </c>
      <c r="B358" s="22">
        <v>16</v>
      </c>
      <c r="C358" s="23">
        <v>5.3529999999999998</v>
      </c>
      <c r="D358" s="23">
        <v>2.9999999999999992E-3</v>
      </c>
      <c r="E358" s="23">
        <v>0</v>
      </c>
      <c r="F358" s="24">
        <v>157.9025</v>
      </c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</row>
    <row r="359" spans="1:19" ht="15" customHeight="1" x14ac:dyDescent="0.2">
      <c r="A359" s="14" t="s">
        <v>320</v>
      </c>
      <c r="B359" s="22">
        <v>2</v>
      </c>
      <c r="C359" s="23">
        <v>1.01</v>
      </c>
      <c r="D359" s="23">
        <v>0</v>
      </c>
      <c r="E359" s="23">
        <v>0</v>
      </c>
      <c r="F359" s="24">
        <v>25.3</v>
      </c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</row>
    <row r="360" spans="1:19" ht="15" customHeight="1" x14ac:dyDescent="0.2">
      <c r="A360" s="14" t="s">
        <v>321</v>
      </c>
      <c r="B360" s="22">
        <v>7</v>
      </c>
      <c r="C360" s="23">
        <v>3.2</v>
      </c>
      <c r="D360" s="23">
        <v>2</v>
      </c>
      <c r="E360" s="23">
        <v>0</v>
      </c>
      <c r="F360" s="24">
        <v>6.25</v>
      </c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</row>
    <row r="361" spans="1:19" ht="15" customHeight="1" x14ac:dyDescent="0.2">
      <c r="A361" s="14" t="s">
        <v>322</v>
      </c>
      <c r="B361" s="22">
        <v>3</v>
      </c>
      <c r="C361" s="23">
        <v>2.12E-2</v>
      </c>
      <c r="D361" s="23">
        <v>4.0000000000000002E-4</v>
      </c>
      <c r="E361" s="23">
        <v>0</v>
      </c>
      <c r="F361" s="24">
        <v>2.5000000000000005E-2</v>
      </c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</row>
    <row r="362" spans="1:19" ht="15" customHeight="1" x14ac:dyDescent="0.2">
      <c r="A362" s="14" t="s">
        <v>323</v>
      </c>
      <c r="B362" s="22">
        <v>1</v>
      </c>
      <c r="C362" s="23">
        <v>0.1</v>
      </c>
      <c r="D362" s="23">
        <v>0</v>
      </c>
      <c r="E362" s="23">
        <v>0</v>
      </c>
      <c r="F362" s="24">
        <v>6</v>
      </c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</row>
    <row r="363" spans="1:19" ht="15" customHeight="1" x14ac:dyDescent="0.2">
      <c r="A363" s="14" t="s">
        <v>324</v>
      </c>
      <c r="B363" s="22">
        <v>1</v>
      </c>
      <c r="C363" s="23">
        <v>0.5</v>
      </c>
      <c r="D363" s="23">
        <v>0</v>
      </c>
      <c r="E363" s="23">
        <v>0</v>
      </c>
      <c r="F363" s="24">
        <v>35</v>
      </c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</row>
    <row r="364" spans="1:19" ht="15" customHeight="1" x14ac:dyDescent="0.2">
      <c r="A364" s="14" t="s">
        <v>299</v>
      </c>
      <c r="B364" s="22">
        <v>2</v>
      </c>
      <c r="C364" s="23">
        <v>1.2000000000000001E-3</v>
      </c>
      <c r="D364" s="23">
        <v>0</v>
      </c>
      <c r="E364" s="23">
        <v>0</v>
      </c>
      <c r="F364" s="24">
        <v>4.1500000000000002E-2</v>
      </c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</row>
    <row r="365" spans="1:19" ht="15" customHeight="1" x14ac:dyDescent="0.2">
      <c r="A365" s="14" t="s">
        <v>325</v>
      </c>
      <c r="B365" s="22">
        <v>5</v>
      </c>
      <c r="C365" s="23">
        <v>1.0469999999999999</v>
      </c>
      <c r="D365" s="23">
        <v>0</v>
      </c>
      <c r="E365" s="23">
        <v>0</v>
      </c>
      <c r="F365" s="24">
        <v>32.750150000000005</v>
      </c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</row>
    <row r="366" spans="1:19" ht="15" customHeight="1" x14ac:dyDescent="0.2">
      <c r="A366" s="14" t="s">
        <v>326</v>
      </c>
      <c r="B366" s="22">
        <v>4</v>
      </c>
      <c r="C366" s="23">
        <v>1.06</v>
      </c>
      <c r="D366" s="23">
        <v>0</v>
      </c>
      <c r="E366" s="23">
        <v>0</v>
      </c>
      <c r="F366" s="24">
        <v>29.269999999999996</v>
      </c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</row>
    <row r="367" spans="1:19" ht="15" customHeight="1" x14ac:dyDescent="0.2">
      <c r="A367" s="14" t="s">
        <v>327</v>
      </c>
      <c r="B367" s="22">
        <v>6</v>
      </c>
      <c r="C367" s="23">
        <v>4.91</v>
      </c>
      <c r="D367" s="23">
        <v>0</v>
      </c>
      <c r="E367" s="23">
        <v>4</v>
      </c>
      <c r="F367" s="24">
        <v>146.75</v>
      </c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</row>
    <row r="368" spans="1:19" ht="15" customHeight="1" x14ac:dyDescent="0.2">
      <c r="A368" s="14" t="s">
        <v>328</v>
      </c>
      <c r="B368" s="22">
        <v>3</v>
      </c>
      <c r="C368" s="23">
        <v>2.1</v>
      </c>
      <c r="D368" s="23">
        <v>0</v>
      </c>
      <c r="E368" s="23">
        <v>0</v>
      </c>
      <c r="F368" s="24">
        <v>3.4</v>
      </c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</row>
    <row r="369" spans="1:19" ht="15" customHeight="1" x14ac:dyDescent="0.2">
      <c r="A369" s="14" t="s">
        <v>329</v>
      </c>
      <c r="B369" s="22">
        <v>3</v>
      </c>
      <c r="C369" s="23">
        <v>1.0070999999999999</v>
      </c>
      <c r="D369" s="23">
        <v>1</v>
      </c>
      <c r="E369" s="23">
        <v>0</v>
      </c>
      <c r="F369" s="24">
        <v>0.185</v>
      </c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</row>
    <row r="370" spans="1:19" ht="15" customHeight="1" x14ac:dyDescent="0.2">
      <c r="A370" s="14" t="s">
        <v>330</v>
      </c>
      <c r="B370" s="22">
        <v>5</v>
      </c>
      <c r="C370" s="23">
        <v>0.1066</v>
      </c>
      <c r="D370" s="23">
        <v>5.9999999999999991E-2</v>
      </c>
      <c r="E370" s="23">
        <v>0</v>
      </c>
      <c r="F370" s="24">
        <v>7.9949999999999992</v>
      </c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</row>
    <row r="371" spans="1:19" ht="15" customHeight="1" x14ac:dyDescent="0.2">
      <c r="A371" s="14" t="s">
        <v>331</v>
      </c>
      <c r="B371" s="22">
        <v>6</v>
      </c>
      <c r="C371" s="23">
        <v>1.0369999999999999</v>
      </c>
      <c r="D371" s="23">
        <v>2E-3</v>
      </c>
      <c r="E371" s="23">
        <v>0</v>
      </c>
      <c r="F371" s="24">
        <v>26.470000000000002</v>
      </c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</row>
    <row r="372" spans="1:19" ht="15" customHeight="1" x14ac:dyDescent="0.2">
      <c r="A372" s="14" t="s">
        <v>171</v>
      </c>
      <c r="B372" s="22">
        <v>1</v>
      </c>
      <c r="C372" s="23">
        <v>0.01</v>
      </c>
      <c r="D372" s="23">
        <v>0</v>
      </c>
      <c r="E372" s="23">
        <v>0</v>
      </c>
      <c r="F372" s="24">
        <v>0.1</v>
      </c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</row>
    <row r="373" spans="1:19" ht="15" customHeight="1" x14ac:dyDescent="0.2">
      <c r="A373" s="14" t="s">
        <v>332</v>
      </c>
      <c r="B373" s="22">
        <v>3</v>
      </c>
      <c r="C373" s="23">
        <v>0.12139999999999999</v>
      </c>
      <c r="D373" s="23">
        <v>0.02</v>
      </c>
      <c r="E373" s="23">
        <v>0</v>
      </c>
      <c r="F373" s="24">
        <v>3.0149999999999997</v>
      </c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</row>
    <row r="374" spans="1:19" ht="15" customHeight="1" x14ac:dyDescent="0.2">
      <c r="A374" s="14" t="s">
        <v>333</v>
      </c>
      <c r="B374" s="22">
        <v>15</v>
      </c>
      <c r="C374" s="23">
        <v>3.2803999999999998</v>
      </c>
      <c r="D374" s="23">
        <v>0.45000000000000012</v>
      </c>
      <c r="E374" s="23">
        <v>0</v>
      </c>
      <c r="F374" s="24">
        <v>61.11</v>
      </c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</row>
    <row r="375" spans="1:19" ht="15" customHeight="1" x14ac:dyDescent="0.2">
      <c r="A375" s="14" t="s">
        <v>334</v>
      </c>
      <c r="B375" s="22">
        <v>1</v>
      </c>
      <c r="C375" s="23">
        <v>0.5</v>
      </c>
      <c r="D375" s="23">
        <v>0</v>
      </c>
      <c r="E375" s="23">
        <v>0</v>
      </c>
      <c r="F375" s="24">
        <v>30</v>
      </c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</row>
    <row r="376" spans="1:19" ht="15" customHeight="1" x14ac:dyDescent="0.2">
      <c r="A376" s="14" t="s">
        <v>109</v>
      </c>
      <c r="B376" s="22">
        <v>1</v>
      </c>
      <c r="C376" s="23">
        <v>0.06</v>
      </c>
      <c r="D376" s="23">
        <v>5.9999999999999991E-2</v>
      </c>
      <c r="E376" s="23">
        <v>0</v>
      </c>
      <c r="F376" s="24">
        <v>0</v>
      </c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</row>
    <row r="377" spans="1:19" ht="15" customHeight="1" x14ac:dyDescent="0.2">
      <c r="A377" s="14" t="s">
        <v>180</v>
      </c>
      <c r="B377" s="22">
        <v>3</v>
      </c>
      <c r="C377" s="23">
        <v>1.0318000000000001</v>
      </c>
      <c r="D377" s="23">
        <v>1.8000000000000002E-3</v>
      </c>
      <c r="E377" s="23">
        <v>0</v>
      </c>
      <c r="F377" s="24">
        <v>2.6</v>
      </c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</row>
    <row r="378" spans="1:19" ht="15" customHeight="1" x14ac:dyDescent="0.2">
      <c r="A378" s="14" t="s">
        <v>335</v>
      </c>
      <c r="B378" s="22">
        <v>4</v>
      </c>
      <c r="C378" s="23">
        <v>0.53</v>
      </c>
      <c r="D378" s="23">
        <v>0.01</v>
      </c>
      <c r="E378" s="23">
        <v>0</v>
      </c>
      <c r="F378" s="24">
        <v>26.375000000000004</v>
      </c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</row>
    <row r="379" spans="1:19" ht="15" customHeight="1" x14ac:dyDescent="0.2">
      <c r="A379" s="14" t="s">
        <v>336</v>
      </c>
      <c r="B379" s="22">
        <v>3</v>
      </c>
      <c r="C379" s="23">
        <v>0.13</v>
      </c>
      <c r="D379" s="23">
        <v>2.8000000000000004E-2</v>
      </c>
      <c r="E379" s="23">
        <v>0</v>
      </c>
      <c r="F379" s="24">
        <v>3.2500000000000004</v>
      </c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</row>
    <row r="380" spans="1:19" ht="15" customHeight="1" x14ac:dyDescent="0.2">
      <c r="A380" s="14" t="s">
        <v>337</v>
      </c>
      <c r="B380" s="22">
        <v>8</v>
      </c>
      <c r="C380" s="23">
        <v>5.5430000000000001</v>
      </c>
      <c r="D380" s="23">
        <v>0</v>
      </c>
      <c r="E380" s="23">
        <v>0</v>
      </c>
      <c r="F380" s="24">
        <v>155.71</v>
      </c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</row>
    <row r="381" spans="1:19" ht="15" customHeight="1" x14ac:dyDescent="0.2">
      <c r="A381" s="14" t="s">
        <v>338</v>
      </c>
      <c r="B381" s="19">
        <v>178</v>
      </c>
      <c r="C381" s="20">
        <v>91.179000000000016</v>
      </c>
      <c r="D381" s="20">
        <v>2.5274020000000008</v>
      </c>
      <c r="E381" s="20">
        <v>18.530000000000005</v>
      </c>
      <c r="F381" s="21">
        <v>3389.0725000000007</v>
      </c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</row>
    <row r="382" spans="1:19" ht="15" customHeight="1" x14ac:dyDescent="0.2">
      <c r="A382" s="14" t="s">
        <v>650</v>
      </c>
      <c r="B382" s="22">
        <v>23</v>
      </c>
      <c r="C382" s="23">
        <v>10.191399999999998</v>
      </c>
      <c r="D382" s="23">
        <v>0.250002</v>
      </c>
      <c r="E382" s="23">
        <v>1.28</v>
      </c>
      <c r="F382" s="24">
        <v>293.30749999999995</v>
      </c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</row>
    <row r="383" spans="1:19" ht="15" customHeight="1" x14ac:dyDescent="0.2">
      <c r="A383" s="14" t="s">
        <v>132</v>
      </c>
      <c r="B383" s="22">
        <v>12</v>
      </c>
      <c r="C383" s="23">
        <v>1.1758000000000002</v>
      </c>
      <c r="D383" s="23">
        <v>0</v>
      </c>
      <c r="E383" s="23">
        <v>0.5</v>
      </c>
      <c r="F383" s="24">
        <v>26.626999999999995</v>
      </c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</row>
    <row r="384" spans="1:19" ht="15" customHeight="1" x14ac:dyDescent="0.2">
      <c r="A384" s="14" t="s">
        <v>339</v>
      </c>
      <c r="B384" s="22">
        <v>37</v>
      </c>
      <c r="C384" s="23">
        <v>44.651200000000003</v>
      </c>
      <c r="D384" s="23">
        <v>0.8999999999999998</v>
      </c>
      <c r="E384" s="23">
        <v>12.5</v>
      </c>
      <c r="F384" s="24">
        <v>2424.6</v>
      </c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</row>
    <row r="385" spans="1:19" ht="15" customHeight="1" x14ac:dyDescent="0.2">
      <c r="A385" s="14" t="s">
        <v>340</v>
      </c>
      <c r="B385" s="22">
        <v>3</v>
      </c>
      <c r="C385" s="23">
        <v>1.5007999999999999</v>
      </c>
      <c r="D385" s="23">
        <v>0</v>
      </c>
      <c r="E385" s="23">
        <v>1</v>
      </c>
      <c r="F385" s="24">
        <v>78.00200000000001</v>
      </c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</row>
    <row r="386" spans="1:19" ht="15" customHeight="1" x14ac:dyDescent="0.2">
      <c r="A386" s="14" t="s">
        <v>341</v>
      </c>
      <c r="B386" s="22">
        <v>18</v>
      </c>
      <c r="C386" s="23">
        <v>3.8323999999999989</v>
      </c>
      <c r="D386" s="23">
        <v>1.0060000000000002</v>
      </c>
      <c r="E386" s="23">
        <v>0.5</v>
      </c>
      <c r="F386" s="24">
        <v>50.572999999999993</v>
      </c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</row>
    <row r="387" spans="1:19" ht="15" customHeight="1" x14ac:dyDescent="0.2">
      <c r="A387" s="14" t="s">
        <v>342</v>
      </c>
      <c r="B387" s="22">
        <v>6</v>
      </c>
      <c r="C387" s="23">
        <v>0.82099999999999995</v>
      </c>
      <c r="D387" s="23">
        <v>0</v>
      </c>
      <c r="E387" s="23">
        <v>0.5</v>
      </c>
      <c r="F387" s="24">
        <v>22.56</v>
      </c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</row>
    <row r="388" spans="1:19" ht="15" customHeight="1" x14ac:dyDescent="0.2">
      <c r="A388" s="14" t="s">
        <v>205</v>
      </c>
      <c r="B388" s="22">
        <v>3</v>
      </c>
      <c r="C388" s="23">
        <v>0.10139999999999999</v>
      </c>
      <c r="D388" s="23">
        <v>0</v>
      </c>
      <c r="E388" s="23">
        <v>0</v>
      </c>
      <c r="F388" s="24">
        <v>5.1000000000000004E-2</v>
      </c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</row>
    <row r="389" spans="1:19" ht="15" customHeight="1" x14ac:dyDescent="0.2">
      <c r="A389" s="14" t="s">
        <v>343</v>
      </c>
      <c r="B389" s="22">
        <v>21</v>
      </c>
      <c r="C389" s="23">
        <v>9.5964000000000009</v>
      </c>
      <c r="D389" s="23">
        <v>0.21260000000000001</v>
      </c>
      <c r="E389" s="23">
        <v>0.5</v>
      </c>
      <c r="F389" s="24">
        <v>257.09900000000005</v>
      </c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</row>
    <row r="390" spans="1:19" ht="15" customHeight="1" x14ac:dyDescent="0.2">
      <c r="A390" s="14" t="s">
        <v>344</v>
      </c>
      <c r="B390" s="22">
        <v>8</v>
      </c>
      <c r="C390" s="23">
        <v>1.6800000000000002</v>
      </c>
      <c r="D390" s="23">
        <v>0</v>
      </c>
      <c r="E390" s="23">
        <v>0</v>
      </c>
      <c r="F390" s="24">
        <v>62.25</v>
      </c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</row>
    <row r="391" spans="1:19" ht="15" customHeight="1" x14ac:dyDescent="0.2">
      <c r="A391" s="14" t="s">
        <v>301</v>
      </c>
      <c r="B391" s="22">
        <v>6</v>
      </c>
      <c r="C391" s="23">
        <v>1.954</v>
      </c>
      <c r="D391" s="23">
        <v>0.15040000000000003</v>
      </c>
      <c r="E391" s="23">
        <v>0.5</v>
      </c>
      <c r="F391" s="24">
        <v>41.18</v>
      </c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</row>
    <row r="392" spans="1:19" ht="15" customHeight="1" x14ac:dyDescent="0.2">
      <c r="A392" s="14" t="s">
        <v>345</v>
      </c>
      <c r="B392" s="22">
        <v>3</v>
      </c>
      <c r="C392" s="23">
        <v>9.1999999999999998E-2</v>
      </c>
      <c r="D392" s="23">
        <v>8.0000000000000002E-3</v>
      </c>
      <c r="E392" s="23">
        <v>0</v>
      </c>
      <c r="F392" s="24">
        <v>1.5249999999999999</v>
      </c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</row>
    <row r="393" spans="1:19" ht="15" customHeight="1" x14ac:dyDescent="0.2">
      <c r="A393" s="14" t="s">
        <v>346</v>
      </c>
      <c r="B393" s="22">
        <v>8</v>
      </c>
      <c r="C393" s="23">
        <v>2.8167999999999997</v>
      </c>
      <c r="D393" s="23">
        <v>0</v>
      </c>
      <c r="E393" s="23">
        <v>0</v>
      </c>
      <c r="F393" s="24">
        <v>60.867999999999995</v>
      </c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</row>
    <row r="394" spans="1:19" ht="15" customHeight="1" x14ac:dyDescent="0.2">
      <c r="A394" s="14" t="s">
        <v>347</v>
      </c>
      <c r="B394" s="22">
        <v>14</v>
      </c>
      <c r="C394" s="23">
        <v>0.4446</v>
      </c>
      <c r="D394" s="23">
        <v>3.9999999999999996E-4</v>
      </c>
      <c r="E394" s="23">
        <v>0.25</v>
      </c>
      <c r="F394" s="24">
        <v>12.545</v>
      </c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</row>
    <row r="395" spans="1:19" ht="15" customHeight="1" x14ac:dyDescent="0.2">
      <c r="A395" s="14" t="s">
        <v>348</v>
      </c>
      <c r="B395" s="22">
        <v>14</v>
      </c>
      <c r="C395" s="23">
        <v>12.318199999999994</v>
      </c>
      <c r="D395" s="23">
        <v>0</v>
      </c>
      <c r="E395" s="23">
        <v>1.0000000000000002</v>
      </c>
      <c r="F395" s="24">
        <v>57.660000000000011</v>
      </c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</row>
    <row r="396" spans="1:19" ht="15" customHeight="1" x14ac:dyDescent="0.2">
      <c r="A396" s="14" t="s">
        <v>349</v>
      </c>
      <c r="B396" s="22">
        <v>2</v>
      </c>
      <c r="C396" s="23">
        <v>3.0000000000000001E-3</v>
      </c>
      <c r="D396" s="23">
        <v>0</v>
      </c>
      <c r="E396" s="23">
        <v>0</v>
      </c>
      <c r="F396" s="24">
        <v>0.22499999999999998</v>
      </c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</row>
    <row r="397" spans="1:19" ht="15" customHeight="1" x14ac:dyDescent="0.2">
      <c r="A397" s="14" t="s">
        <v>350</v>
      </c>
      <c r="B397" s="19">
        <v>110</v>
      </c>
      <c r="C397" s="20">
        <v>39.096899999999984</v>
      </c>
      <c r="D397" s="20">
        <v>5.0620000000000003</v>
      </c>
      <c r="E397" s="20">
        <v>1.5600000000000005</v>
      </c>
      <c r="F397" s="21">
        <v>583.10100000000011</v>
      </c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</row>
    <row r="398" spans="1:19" ht="15" customHeight="1" x14ac:dyDescent="0.2">
      <c r="A398" s="14" t="s">
        <v>651</v>
      </c>
      <c r="B398" s="22">
        <v>16</v>
      </c>
      <c r="C398" s="23">
        <v>9.9510000000000005</v>
      </c>
      <c r="D398" s="23">
        <v>5.0019999999999998</v>
      </c>
      <c r="E398" s="23">
        <v>0</v>
      </c>
      <c r="F398" s="24">
        <v>96.65</v>
      </c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</row>
    <row r="399" spans="1:19" ht="15" customHeight="1" x14ac:dyDescent="0.2">
      <c r="A399" s="14" t="s">
        <v>351</v>
      </c>
      <c r="B399" s="22">
        <v>12</v>
      </c>
      <c r="C399" s="23">
        <v>2.024</v>
      </c>
      <c r="D399" s="23">
        <v>0</v>
      </c>
      <c r="E399" s="23">
        <v>0</v>
      </c>
      <c r="F399" s="24">
        <v>12.79</v>
      </c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</row>
    <row r="400" spans="1:19" ht="15" customHeight="1" x14ac:dyDescent="0.2">
      <c r="A400" s="14" t="s">
        <v>352</v>
      </c>
      <c r="B400" s="22">
        <v>2</v>
      </c>
      <c r="C400" s="23">
        <v>0.14000000000000001</v>
      </c>
      <c r="D400" s="23">
        <v>0.01</v>
      </c>
      <c r="E400" s="23">
        <v>0</v>
      </c>
      <c r="F400" s="24">
        <v>3.25</v>
      </c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</row>
    <row r="401" spans="1:19" ht="15" customHeight="1" x14ac:dyDescent="0.2">
      <c r="A401" s="14" t="s">
        <v>353</v>
      </c>
      <c r="B401" s="22">
        <v>10</v>
      </c>
      <c r="C401" s="23">
        <v>2.5930000000000004</v>
      </c>
      <c r="D401" s="23">
        <v>4.9999999999999989E-2</v>
      </c>
      <c r="E401" s="23">
        <v>0</v>
      </c>
      <c r="F401" s="24">
        <v>20.764999999999997</v>
      </c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</row>
    <row r="402" spans="1:19" ht="15" customHeight="1" x14ac:dyDescent="0.2">
      <c r="A402" s="14" t="s">
        <v>354</v>
      </c>
      <c r="B402" s="22">
        <v>10</v>
      </c>
      <c r="C402" s="23">
        <v>4.5662000000000003</v>
      </c>
      <c r="D402" s="23">
        <v>0</v>
      </c>
      <c r="E402" s="23">
        <v>0.31000000000000005</v>
      </c>
      <c r="F402" s="24">
        <v>34.740999999999993</v>
      </c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</row>
    <row r="403" spans="1:19" ht="15" customHeight="1" x14ac:dyDescent="0.2">
      <c r="A403" s="14" t="s">
        <v>276</v>
      </c>
      <c r="B403" s="22">
        <v>4</v>
      </c>
      <c r="C403" s="23">
        <v>0.56040000000000001</v>
      </c>
      <c r="D403" s="23">
        <v>0</v>
      </c>
      <c r="E403" s="23">
        <v>0.25</v>
      </c>
      <c r="F403" s="24">
        <v>21.03</v>
      </c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</row>
    <row r="404" spans="1:19" ht="15" customHeight="1" x14ac:dyDescent="0.2">
      <c r="A404" s="14" t="s">
        <v>355</v>
      </c>
      <c r="B404" s="22">
        <v>4</v>
      </c>
      <c r="C404" s="23">
        <v>0.80099999999999993</v>
      </c>
      <c r="D404" s="23">
        <v>0</v>
      </c>
      <c r="E404" s="23">
        <v>0</v>
      </c>
      <c r="F404" s="24">
        <v>21.220000000000002</v>
      </c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</row>
    <row r="405" spans="1:19" ht="15" customHeight="1" x14ac:dyDescent="0.2">
      <c r="A405" s="14" t="s">
        <v>356</v>
      </c>
      <c r="B405" s="22">
        <v>2</v>
      </c>
      <c r="C405" s="23">
        <v>0.8</v>
      </c>
      <c r="D405" s="23">
        <v>0</v>
      </c>
      <c r="E405" s="23">
        <v>0</v>
      </c>
      <c r="F405" s="24">
        <v>6</v>
      </c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</row>
    <row r="406" spans="1:19" ht="15" customHeight="1" x14ac:dyDescent="0.2">
      <c r="A406" s="14" t="s">
        <v>357</v>
      </c>
      <c r="B406" s="22">
        <v>14</v>
      </c>
      <c r="C406" s="23">
        <v>2.4702000000000002</v>
      </c>
      <c r="D406" s="23">
        <v>0</v>
      </c>
      <c r="E406" s="23">
        <v>0</v>
      </c>
      <c r="F406" s="24">
        <v>40.519999999999996</v>
      </c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</row>
    <row r="407" spans="1:19" ht="15" customHeight="1" x14ac:dyDescent="0.2">
      <c r="A407" s="14" t="s">
        <v>358</v>
      </c>
      <c r="B407" s="22">
        <v>28</v>
      </c>
      <c r="C407" s="23">
        <v>13.351099999999999</v>
      </c>
      <c r="D407" s="23">
        <v>0</v>
      </c>
      <c r="E407" s="23">
        <v>1</v>
      </c>
      <c r="F407" s="24">
        <v>303.51</v>
      </c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</row>
    <row r="408" spans="1:19" ht="15" customHeight="1" x14ac:dyDescent="0.2">
      <c r="A408" s="14" t="s">
        <v>359</v>
      </c>
      <c r="B408" s="22">
        <v>8</v>
      </c>
      <c r="C408" s="23">
        <v>1.8399999999999996</v>
      </c>
      <c r="D408" s="23">
        <v>0</v>
      </c>
      <c r="E408" s="23">
        <v>0</v>
      </c>
      <c r="F408" s="24">
        <v>22.624999999999996</v>
      </c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</row>
    <row r="409" spans="1:19" ht="15" customHeight="1" x14ac:dyDescent="0.2">
      <c r="A409" s="14" t="s">
        <v>360</v>
      </c>
      <c r="B409" s="19">
        <v>35</v>
      </c>
      <c r="C409" s="20">
        <v>6.6267999999999985</v>
      </c>
      <c r="D409" s="20">
        <v>2.0567999999999995</v>
      </c>
      <c r="E409" s="20">
        <v>0</v>
      </c>
      <c r="F409" s="21">
        <v>52.772500000000008</v>
      </c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</row>
    <row r="410" spans="1:19" ht="15" customHeight="1" x14ac:dyDescent="0.2">
      <c r="A410" s="14" t="s">
        <v>652</v>
      </c>
      <c r="B410" s="22">
        <v>10</v>
      </c>
      <c r="C410" s="23">
        <v>2.2675999999999998</v>
      </c>
      <c r="D410" s="23">
        <v>2.0099999999999998</v>
      </c>
      <c r="E410" s="23">
        <v>0</v>
      </c>
      <c r="F410" s="24">
        <v>1.41</v>
      </c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</row>
    <row r="411" spans="1:19" ht="15" customHeight="1" x14ac:dyDescent="0.2">
      <c r="A411" s="14" t="s">
        <v>361</v>
      </c>
      <c r="B411" s="22">
        <v>12</v>
      </c>
      <c r="C411" s="23">
        <v>3.1050000000000004</v>
      </c>
      <c r="D411" s="23">
        <v>1E-3</v>
      </c>
      <c r="E411" s="23">
        <v>0</v>
      </c>
      <c r="F411" s="24">
        <v>8.7074999999999996</v>
      </c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</row>
    <row r="412" spans="1:19" ht="15" customHeight="1" x14ac:dyDescent="0.2">
      <c r="A412" s="14" t="s">
        <v>362</v>
      </c>
      <c r="B412" s="22">
        <v>5</v>
      </c>
      <c r="C412" s="23">
        <v>0.51300000000000001</v>
      </c>
      <c r="D412" s="23">
        <v>1.26E-2</v>
      </c>
      <c r="E412" s="23">
        <v>0</v>
      </c>
      <c r="F412" s="24">
        <v>0.53</v>
      </c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</row>
    <row r="413" spans="1:19" ht="15" customHeight="1" x14ac:dyDescent="0.2">
      <c r="A413" s="14" t="s">
        <v>363</v>
      </c>
      <c r="B413" s="22">
        <v>1</v>
      </c>
      <c r="C413" s="23">
        <v>0.06</v>
      </c>
      <c r="D413" s="23">
        <v>0.01</v>
      </c>
      <c r="E413" s="23">
        <v>0</v>
      </c>
      <c r="F413" s="24">
        <v>1.25</v>
      </c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</row>
    <row r="414" spans="1:19" ht="15" customHeight="1" x14ac:dyDescent="0.2">
      <c r="A414" s="14" t="s">
        <v>364</v>
      </c>
      <c r="B414" s="22">
        <v>7</v>
      </c>
      <c r="C414" s="23">
        <v>0.68120000000000003</v>
      </c>
      <c r="D414" s="23">
        <v>2.3199999999999998E-2</v>
      </c>
      <c r="E414" s="23">
        <v>0</v>
      </c>
      <c r="F414" s="24">
        <v>40.875</v>
      </c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</row>
    <row r="415" spans="1:19" ht="15" customHeight="1" x14ac:dyDescent="0.2">
      <c r="A415" s="14" t="s">
        <v>365</v>
      </c>
      <c r="B415" s="19">
        <v>102</v>
      </c>
      <c r="C415" s="20">
        <v>30.232999999999997</v>
      </c>
      <c r="D415" s="20">
        <v>5.4683376623376621</v>
      </c>
      <c r="E415" s="20">
        <v>0</v>
      </c>
      <c r="F415" s="21">
        <v>305.79479999999995</v>
      </c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</row>
    <row r="416" spans="1:19" ht="15" customHeight="1" x14ac:dyDescent="0.2">
      <c r="A416" s="14" t="s">
        <v>653</v>
      </c>
      <c r="B416" s="22">
        <v>29</v>
      </c>
      <c r="C416" s="23">
        <v>3.4818000000000002</v>
      </c>
      <c r="D416" s="23">
        <v>0.10460000000000003</v>
      </c>
      <c r="E416" s="23">
        <v>0</v>
      </c>
      <c r="F416" s="24">
        <v>31.409000000000002</v>
      </c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</row>
    <row r="417" spans="1:19" ht="15" customHeight="1" x14ac:dyDescent="0.2">
      <c r="A417" s="14" t="s">
        <v>366</v>
      </c>
      <c r="B417" s="22">
        <v>20</v>
      </c>
      <c r="C417" s="23">
        <v>14.01</v>
      </c>
      <c r="D417" s="23">
        <v>4.0723376623376613</v>
      </c>
      <c r="E417" s="23">
        <v>0</v>
      </c>
      <c r="F417" s="24">
        <v>42.307499999999997</v>
      </c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</row>
    <row r="418" spans="1:19" ht="15" customHeight="1" x14ac:dyDescent="0.2">
      <c r="A418" s="14" t="s">
        <v>367</v>
      </c>
      <c r="B418" s="22">
        <v>21</v>
      </c>
      <c r="C418" s="23">
        <v>8.6186000000000025</v>
      </c>
      <c r="D418" s="23">
        <v>0.50060000000000004</v>
      </c>
      <c r="E418" s="23">
        <v>0</v>
      </c>
      <c r="F418" s="24">
        <v>168.80749999999998</v>
      </c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</row>
    <row r="419" spans="1:19" ht="15" customHeight="1" x14ac:dyDescent="0.2">
      <c r="A419" s="14" t="s">
        <v>165</v>
      </c>
      <c r="B419" s="22">
        <v>13</v>
      </c>
      <c r="C419" s="23">
        <v>1.5392000000000001</v>
      </c>
      <c r="D419" s="23">
        <v>0.16080000000000008</v>
      </c>
      <c r="E419" s="23">
        <v>0</v>
      </c>
      <c r="F419" s="24">
        <v>24.807999999999996</v>
      </c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</row>
    <row r="420" spans="1:19" ht="15" customHeight="1" x14ac:dyDescent="0.2">
      <c r="A420" s="14" t="s">
        <v>368</v>
      </c>
      <c r="B420" s="22">
        <v>19</v>
      </c>
      <c r="C420" s="23">
        <v>2.5833999999999997</v>
      </c>
      <c r="D420" s="23">
        <v>0.62999999999999989</v>
      </c>
      <c r="E420" s="23">
        <v>0</v>
      </c>
      <c r="F420" s="24">
        <v>38.462800000000001</v>
      </c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</row>
    <row r="421" spans="1:19" ht="15" customHeight="1" x14ac:dyDescent="0.2">
      <c r="A421" s="14" t="s">
        <v>369</v>
      </c>
      <c r="B421" s="19">
        <v>110</v>
      </c>
      <c r="C421" s="20">
        <v>36.235399999999998</v>
      </c>
      <c r="D421" s="20">
        <v>0.13300000000000006</v>
      </c>
      <c r="E421" s="20">
        <v>1.9999999999999996</v>
      </c>
      <c r="F421" s="21">
        <v>958.76143000000002</v>
      </c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</row>
    <row r="422" spans="1:19" ht="15" customHeight="1" x14ac:dyDescent="0.2">
      <c r="A422" s="14" t="s">
        <v>654</v>
      </c>
      <c r="B422" s="22">
        <v>14</v>
      </c>
      <c r="C422" s="23">
        <v>2.0739999999999994</v>
      </c>
      <c r="D422" s="23">
        <v>3.9999999999999996E-4</v>
      </c>
      <c r="E422" s="23">
        <v>0.50000000000000011</v>
      </c>
      <c r="F422" s="24">
        <v>76.004999999999995</v>
      </c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</row>
    <row r="423" spans="1:19" ht="15" customHeight="1" x14ac:dyDescent="0.2">
      <c r="A423" s="14" t="s">
        <v>370</v>
      </c>
      <c r="B423" s="22">
        <v>9</v>
      </c>
      <c r="C423" s="23">
        <v>4.05</v>
      </c>
      <c r="D423" s="23">
        <v>0</v>
      </c>
      <c r="E423" s="23">
        <v>0</v>
      </c>
      <c r="F423" s="24">
        <v>83.555000000000007</v>
      </c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</row>
    <row r="424" spans="1:19" ht="15" customHeight="1" x14ac:dyDescent="0.2">
      <c r="A424" s="14" t="s">
        <v>371</v>
      </c>
      <c r="B424" s="22">
        <v>5</v>
      </c>
      <c r="C424" s="23">
        <v>0.89000000000000012</v>
      </c>
      <c r="D424" s="23">
        <v>0</v>
      </c>
      <c r="E424" s="23">
        <v>0</v>
      </c>
      <c r="F424" s="24">
        <v>17.250000000000004</v>
      </c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</row>
    <row r="425" spans="1:19" ht="15" customHeight="1" x14ac:dyDescent="0.2">
      <c r="A425" s="14" t="s">
        <v>372</v>
      </c>
      <c r="B425" s="22">
        <v>15</v>
      </c>
      <c r="C425" s="23">
        <v>4.0949999999999998</v>
      </c>
      <c r="D425" s="23">
        <v>0.114</v>
      </c>
      <c r="E425" s="23">
        <v>1.5</v>
      </c>
      <c r="F425" s="24">
        <v>85.108999999999995</v>
      </c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</row>
    <row r="426" spans="1:19" ht="15" customHeight="1" x14ac:dyDescent="0.2">
      <c r="A426" s="14" t="s">
        <v>373</v>
      </c>
      <c r="B426" s="22">
        <v>6</v>
      </c>
      <c r="C426" s="23">
        <v>4.0047999999999995</v>
      </c>
      <c r="D426" s="23">
        <v>0</v>
      </c>
      <c r="E426" s="23">
        <v>0</v>
      </c>
      <c r="F426" s="24">
        <v>195.8</v>
      </c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</row>
    <row r="427" spans="1:19" ht="15" customHeight="1" x14ac:dyDescent="0.2">
      <c r="A427" s="14" t="s">
        <v>374</v>
      </c>
      <c r="B427" s="22">
        <v>5</v>
      </c>
      <c r="C427" s="23">
        <v>2.351</v>
      </c>
      <c r="D427" s="23">
        <v>0</v>
      </c>
      <c r="E427" s="23">
        <v>0</v>
      </c>
      <c r="F427" s="24">
        <v>128.75749999999999</v>
      </c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</row>
    <row r="428" spans="1:19" ht="15" customHeight="1" x14ac:dyDescent="0.2">
      <c r="A428" s="14" t="s">
        <v>375</v>
      </c>
      <c r="B428" s="22">
        <v>6</v>
      </c>
      <c r="C428" s="23">
        <v>1.1520000000000001</v>
      </c>
      <c r="D428" s="23">
        <v>0</v>
      </c>
      <c r="E428" s="23">
        <v>0</v>
      </c>
      <c r="F428" s="24">
        <v>39.1</v>
      </c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</row>
    <row r="429" spans="1:19" ht="15" customHeight="1" x14ac:dyDescent="0.2">
      <c r="A429" s="14" t="s">
        <v>376</v>
      </c>
      <c r="B429" s="22">
        <v>20</v>
      </c>
      <c r="C429" s="23">
        <v>6.4619999999999989</v>
      </c>
      <c r="D429" s="23">
        <v>2E-3</v>
      </c>
      <c r="E429" s="23">
        <v>0</v>
      </c>
      <c r="F429" s="24">
        <v>86.091249999999988</v>
      </c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</row>
    <row r="430" spans="1:19" ht="15" customHeight="1" x14ac:dyDescent="0.2">
      <c r="A430" s="14" t="s">
        <v>377</v>
      </c>
      <c r="B430" s="22">
        <v>9</v>
      </c>
      <c r="C430" s="23">
        <v>2.4210000000000003</v>
      </c>
      <c r="D430" s="23">
        <v>0</v>
      </c>
      <c r="E430" s="23">
        <v>0</v>
      </c>
      <c r="F430" s="24">
        <v>64.069999999999993</v>
      </c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</row>
    <row r="431" spans="1:19" ht="15" customHeight="1" x14ac:dyDescent="0.2">
      <c r="A431" s="14" t="s">
        <v>378</v>
      </c>
      <c r="B431" s="22">
        <v>13</v>
      </c>
      <c r="C431" s="23">
        <v>0.91559999999999975</v>
      </c>
      <c r="D431" s="23">
        <v>1.6599999999999997E-2</v>
      </c>
      <c r="E431" s="23">
        <v>0</v>
      </c>
      <c r="F431" s="24">
        <v>9.5236799999999988</v>
      </c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</row>
    <row r="432" spans="1:19" ht="15" customHeight="1" x14ac:dyDescent="0.2">
      <c r="A432" s="14" t="s">
        <v>379</v>
      </c>
      <c r="B432" s="22">
        <v>8</v>
      </c>
      <c r="C432" s="23">
        <v>7.82</v>
      </c>
      <c r="D432" s="23">
        <v>0</v>
      </c>
      <c r="E432" s="23">
        <v>0</v>
      </c>
      <c r="F432" s="24">
        <v>173.5</v>
      </c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</row>
    <row r="433" spans="1:19" ht="21" customHeight="1" x14ac:dyDescent="0.2">
      <c r="A433" s="14" t="s">
        <v>13</v>
      </c>
      <c r="B433" s="19">
        <f>SUM(B434+B440+B448+B453+B470)</f>
        <v>1295</v>
      </c>
      <c r="C433" s="20">
        <f>SUM(C434+C440+C448+C453+C470)</f>
        <v>101.24382000000003</v>
      </c>
      <c r="D433" s="20">
        <f t="shared" ref="D433:F433" si="2">SUM(D434+D440+D448+D453+D470)</f>
        <v>10.689840095238093</v>
      </c>
      <c r="E433" s="20">
        <f t="shared" si="2"/>
        <v>0.51440000000000052</v>
      </c>
      <c r="F433" s="21">
        <f t="shared" si="2"/>
        <v>1403.0100150000001</v>
      </c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</row>
    <row r="434" spans="1:19" ht="15" customHeight="1" x14ac:dyDescent="0.2">
      <c r="A434" s="14" t="s">
        <v>380</v>
      </c>
      <c r="B434" s="19">
        <v>24</v>
      </c>
      <c r="C434" s="20">
        <v>0.25119999999999998</v>
      </c>
      <c r="D434" s="20">
        <v>0.12999999999999998</v>
      </c>
      <c r="E434" s="20">
        <v>0</v>
      </c>
      <c r="F434" s="21">
        <v>1.9140000000000001</v>
      </c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</row>
    <row r="435" spans="1:19" ht="15" customHeight="1" x14ac:dyDescent="0.2">
      <c r="A435" s="14" t="s">
        <v>655</v>
      </c>
      <c r="B435" s="22">
        <v>8</v>
      </c>
      <c r="C435" s="23">
        <v>7.9399999999999998E-2</v>
      </c>
      <c r="D435" s="23">
        <v>1.1999999999999999E-2</v>
      </c>
      <c r="E435" s="23">
        <v>0</v>
      </c>
      <c r="F435" s="24">
        <v>0.8670000000000001</v>
      </c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</row>
    <row r="436" spans="1:19" ht="15" customHeight="1" x14ac:dyDescent="0.2">
      <c r="A436" s="14" t="s">
        <v>381</v>
      </c>
      <c r="B436" s="22">
        <v>2</v>
      </c>
      <c r="C436" s="23">
        <v>6.2E-2</v>
      </c>
      <c r="D436" s="23">
        <v>0.06</v>
      </c>
      <c r="E436" s="23">
        <v>0</v>
      </c>
      <c r="F436" s="24">
        <v>0.03</v>
      </c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</row>
    <row r="437" spans="1:19" ht="15" customHeight="1" x14ac:dyDescent="0.2">
      <c r="A437" s="14" t="s">
        <v>382</v>
      </c>
      <c r="B437" s="22">
        <v>4</v>
      </c>
      <c r="C437" s="23">
        <v>4.8000000000000001E-2</v>
      </c>
      <c r="D437" s="23">
        <v>3.4000000000000002E-2</v>
      </c>
      <c r="E437" s="23">
        <v>0</v>
      </c>
      <c r="F437" s="24">
        <v>0.255</v>
      </c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</row>
    <row r="438" spans="1:19" ht="15" customHeight="1" x14ac:dyDescent="0.2">
      <c r="A438" s="14" t="s">
        <v>383</v>
      </c>
      <c r="B438" s="22">
        <v>4</v>
      </c>
      <c r="C438" s="23">
        <v>5.2199999999999996E-2</v>
      </c>
      <c r="D438" s="23">
        <v>2.3E-2</v>
      </c>
      <c r="E438" s="23">
        <v>0</v>
      </c>
      <c r="F438" s="24">
        <v>0.5724999999999999</v>
      </c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</row>
    <row r="439" spans="1:19" ht="15" customHeight="1" x14ac:dyDescent="0.2">
      <c r="A439" s="14" t="s">
        <v>384</v>
      </c>
      <c r="B439" s="22">
        <v>6</v>
      </c>
      <c r="C439" s="23">
        <v>9.6000000000000009E-3</v>
      </c>
      <c r="D439" s="23">
        <v>1E-3</v>
      </c>
      <c r="E439" s="23">
        <v>0</v>
      </c>
      <c r="F439" s="24">
        <v>0.1895</v>
      </c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</row>
    <row r="440" spans="1:19" ht="15" customHeight="1" x14ac:dyDescent="0.2">
      <c r="A440" s="14" t="s">
        <v>385</v>
      </c>
      <c r="B440" s="19">
        <v>441</v>
      </c>
      <c r="C440" s="20">
        <v>38.893300000000011</v>
      </c>
      <c r="D440" s="20">
        <v>1.9429666666666652</v>
      </c>
      <c r="E440" s="20">
        <v>0.50040000000000051</v>
      </c>
      <c r="F440" s="21">
        <v>829.35875000000021</v>
      </c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</row>
    <row r="441" spans="1:19" ht="15" customHeight="1" x14ac:dyDescent="0.2">
      <c r="A441" s="14" t="s">
        <v>695</v>
      </c>
      <c r="B441" s="22">
        <v>83</v>
      </c>
      <c r="C441" s="23">
        <v>5.1215999999999973</v>
      </c>
      <c r="D441" s="23">
        <v>0.85619999999999985</v>
      </c>
      <c r="E441" s="23">
        <v>0</v>
      </c>
      <c r="F441" s="24">
        <v>90.532350000000008</v>
      </c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</row>
    <row r="442" spans="1:19" ht="15" customHeight="1" x14ac:dyDescent="0.2">
      <c r="A442" s="14" t="s">
        <v>386</v>
      </c>
      <c r="B442" s="22">
        <v>4</v>
      </c>
      <c r="C442" s="23">
        <v>9.8999999999999991E-2</v>
      </c>
      <c r="D442" s="23">
        <v>0</v>
      </c>
      <c r="E442" s="23">
        <v>0</v>
      </c>
      <c r="F442" s="24">
        <v>4.3624499999999999</v>
      </c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</row>
    <row r="443" spans="1:19" ht="15" customHeight="1" x14ac:dyDescent="0.2">
      <c r="A443" s="14" t="s">
        <v>387</v>
      </c>
      <c r="B443" s="22">
        <v>9</v>
      </c>
      <c r="C443" s="23">
        <v>2.2515999999999998</v>
      </c>
      <c r="D443" s="23">
        <v>0</v>
      </c>
      <c r="E443" s="23">
        <v>0</v>
      </c>
      <c r="F443" s="24">
        <v>90.236900000000006</v>
      </c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</row>
    <row r="444" spans="1:19" ht="15" customHeight="1" x14ac:dyDescent="0.2">
      <c r="A444" s="14" t="s">
        <v>388</v>
      </c>
      <c r="B444" s="22">
        <v>13</v>
      </c>
      <c r="C444" s="23">
        <v>5.3841999999999999</v>
      </c>
      <c r="D444" s="23">
        <v>0</v>
      </c>
      <c r="E444" s="23">
        <v>0</v>
      </c>
      <c r="F444" s="24">
        <v>114.13250000000001</v>
      </c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</row>
    <row r="445" spans="1:19" ht="15" customHeight="1" x14ac:dyDescent="0.2">
      <c r="A445" s="14" t="s">
        <v>389</v>
      </c>
      <c r="B445" s="22">
        <v>2</v>
      </c>
      <c r="C445" s="23">
        <v>1.06</v>
      </c>
      <c r="D445" s="23">
        <v>2E-3</v>
      </c>
      <c r="E445" s="23">
        <v>0</v>
      </c>
      <c r="F445" s="24">
        <v>55.5</v>
      </c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</row>
    <row r="446" spans="1:19" ht="15" customHeight="1" x14ac:dyDescent="0.2">
      <c r="A446" s="14" t="s">
        <v>693</v>
      </c>
      <c r="B446" s="22">
        <v>154</v>
      </c>
      <c r="C446" s="23">
        <v>5.9717999999999991</v>
      </c>
      <c r="D446" s="23">
        <v>7.7166666666666606E-2</v>
      </c>
      <c r="E446" s="23">
        <v>0</v>
      </c>
      <c r="F446" s="24">
        <v>166.15655000000004</v>
      </c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</row>
    <row r="447" spans="1:19" ht="15" customHeight="1" x14ac:dyDescent="0.2">
      <c r="A447" s="14" t="s">
        <v>390</v>
      </c>
      <c r="B447" s="22">
        <v>176</v>
      </c>
      <c r="C447" s="23">
        <v>19.005099999999999</v>
      </c>
      <c r="D447" s="23">
        <v>1.0076000000000001</v>
      </c>
      <c r="E447" s="23">
        <v>0.50039999999999996</v>
      </c>
      <c r="F447" s="24">
        <v>308.43799999999987</v>
      </c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</row>
    <row r="448" spans="1:19" ht="15" customHeight="1" x14ac:dyDescent="0.2">
      <c r="A448" s="14" t="s">
        <v>391</v>
      </c>
      <c r="B448" s="19">
        <v>35</v>
      </c>
      <c r="C448" s="20">
        <v>12.786199999999999</v>
      </c>
      <c r="D448" s="20">
        <v>0.26360000000000006</v>
      </c>
      <c r="E448" s="20">
        <v>0</v>
      </c>
      <c r="F448" s="21">
        <v>108.21</v>
      </c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</row>
    <row r="449" spans="1:19" ht="15" customHeight="1" x14ac:dyDescent="0.2">
      <c r="A449" s="14" t="s">
        <v>656</v>
      </c>
      <c r="B449" s="22">
        <v>20</v>
      </c>
      <c r="C449" s="23">
        <v>7.5774000000000017</v>
      </c>
      <c r="D449" s="23">
        <v>1.1599999999999999E-2</v>
      </c>
      <c r="E449" s="23">
        <v>0</v>
      </c>
      <c r="F449" s="24">
        <v>55.034999999999997</v>
      </c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</row>
    <row r="450" spans="1:19" ht="15" customHeight="1" x14ac:dyDescent="0.2">
      <c r="A450" s="14" t="s">
        <v>392</v>
      </c>
      <c r="B450" s="22">
        <v>5</v>
      </c>
      <c r="C450" s="23">
        <v>1.2647999999999997</v>
      </c>
      <c r="D450" s="23">
        <v>0.25</v>
      </c>
      <c r="E450" s="23">
        <v>0</v>
      </c>
      <c r="F450" s="24">
        <v>1.895</v>
      </c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</row>
    <row r="451" spans="1:19" ht="15" customHeight="1" x14ac:dyDescent="0.2">
      <c r="A451" s="14" t="s">
        <v>393</v>
      </c>
      <c r="B451" s="22">
        <v>2</v>
      </c>
      <c r="C451" s="23">
        <v>0.10400000000000001</v>
      </c>
      <c r="D451" s="23">
        <v>0</v>
      </c>
      <c r="E451" s="23">
        <v>0</v>
      </c>
      <c r="F451" s="24">
        <v>1.825</v>
      </c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</row>
    <row r="452" spans="1:19" ht="15" customHeight="1" x14ac:dyDescent="0.2">
      <c r="A452" s="14" t="s">
        <v>394</v>
      </c>
      <c r="B452" s="22">
        <v>8</v>
      </c>
      <c r="C452" s="23">
        <v>3.84</v>
      </c>
      <c r="D452" s="23">
        <v>2E-3</v>
      </c>
      <c r="E452" s="23">
        <v>0</v>
      </c>
      <c r="F452" s="24">
        <v>49.454999999999991</v>
      </c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</row>
    <row r="453" spans="1:19" ht="15" customHeight="1" x14ac:dyDescent="0.2">
      <c r="A453" s="14" t="s">
        <v>395</v>
      </c>
      <c r="B453" s="19">
        <v>768</v>
      </c>
      <c r="C453" s="20">
        <v>49.262520000000023</v>
      </c>
      <c r="D453" s="20">
        <v>8.3530734285714274</v>
      </c>
      <c r="E453" s="20">
        <v>1.3999999999999995E-2</v>
      </c>
      <c r="F453" s="21">
        <v>460.18676499999975</v>
      </c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</row>
    <row r="454" spans="1:19" ht="15" customHeight="1" x14ac:dyDescent="0.2">
      <c r="A454" s="14" t="s">
        <v>396</v>
      </c>
      <c r="B454" s="22">
        <v>2</v>
      </c>
      <c r="C454" s="23">
        <v>5.4000000000000003E-3</v>
      </c>
      <c r="D454" s="23">
        <v>2.4000000000000002E-3</v>
      </c>
      <c r="E454" s="23">
        <v>0</v>
      </c>
      <c r="F454" s="24">
        <v>1.2500000000000001E-2</v>
      </c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</row>
    <row r="455" spans="1:19" ht="15" customHeight="1" x14ac:dyDescent="0.2">
      <c r="A455" s="14" t="s">
        <v>70</v>
      </c>
      <c r="B455" s="22">
        <v>1</v>
      </c>
      <c r="C455" s="23">
        <v>2.3999999999999998E-3</v>
      </c>
      <c r="D455" s="23">
        <v>0</v>
      </c>
      <c r="E455" s="23">
        <v>0</v>
      </c>
      <c r="F455" s="24">
        <v>7.1999999999999995E-2</v>
      </c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</row>
    <row r="456" spans="1:19" ht="15" customHeight="1" x14ac:dyDescent="0.2">
      <c r="A456" s="14" t="s">
        <v>166</v>
      </c>
      <c r="B456" s="22">
        <v>24</v>
      </c>
      <c r="C456" s="23">
        <v>4.7000000000000007E-2</v>
      </c>
      <c r="D456" s="23">
        <v>1.5999999999999999E-3</v>
      </c>
      <c r="E456" s="23">
        <v>0</v>
      </c>
      <c r="F456" s="24">
        <v>1.7490000000000001</v>
      </c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</row>
    <row r="457" spans="1:19" ht="15" customHeight="1" x14ac:dyDescent="0.2">
      <c r="A457" s="14" t="s">
        <v>397</v>
      </c>
      <c r="B457" s="22">
        <v>20</v>
      </c>
      <c r="C457" s="23">
        <v>2.0398000000000001</v>
      </c>
      <c r="D457" s="23">
        <v>2.9999999999999996E-3</v>
      </c>
      <c r="E457" s="23">
        <v>0</v>
      </c>
      <c r="F457" s="24">
        <v>11.918500000000002</v>
      </c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</row>
    <row r="458" spans="1:19" ht="15" customHeight="1" x14ac:dyDescent="0.2">
      <c r="A458" s="14" t="s">
        <v>398</v>
      </c>
      <c r="B458" s="22">
        <v>96</v>
      </c>
      <c r="C458" s="23">
        <v>1.2512000000000001</v>
      </c>
      <c r="D458" s="23">
        <v>9.2019999999999984E-3</v>
      </c>
      <c r="E458" s="23">
        <v>4.0000000000000001E-3</v>
      </c>
      <c r="F458" s="24">
        <v>20.334514999999985</v>
      </c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</row>
    <row r="459" spans="1:19" ht="15" customHeight="1" x14ac:dyDescent="0.2">
      <c r="A459" s="14" t="s">
        <v>399</v>
      </c>
      <c r="B459" s="22">
        <v>90</v>
      </c>
      <c r="C459" s="23">
        <v>1.3228</v>
      </c>
      <c r="D459" s="23">
        <v>7.3999999999999995E-3</v>
      </c>
      <c r="E459" s="23">
        <v>0</v>
      </c>
      <c r="F459" s="24">
        <v>9.3854299999999959</v>
      </c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</row>
    <row r="460" spans="1:19" ht="15" customHeight="1" x14ac:dyDescent="0.2">
      <c r="A460" s="14" t="s">
        <v>400</v>
      </c>
      <c r="B460" s="22">
        <v>15</v>
      </c>
      <c r="C460" s="23">
        <v>5.4935999999999989</v>
      </c>
      <c r="D460" s="23">
        <v>4.000000000000001E-3</v>
      </c>
      <c r="E460" s="23">
        <v>0</v>
      </c>
      <c r="F460" s="24">
        <v>48.094000000000008</v>
      </c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</row>
    <row r="461" spans="1:19" ht="15" customHeight="1" x14ac:dyDescent="0.2">
      <c r="A461" s="14" t="s">
        <v>401</v>
      </c>
      <c r="B461" s="22">
        <v>90</v>
      </c>
      <c r="C461" s="23">
        <v>19.736819999999998</v>
      </c>
      <c r="D461" s="23">
        <v>4.7599999999999996E-2</v>
      </c>
      <c r="E461" s="23">
        <v>1.0000000000000002E-2</v>
      </c>
      <c r="F461" s="24">
        <v>269.37501000000003</v>
      </c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</row>
    <row r="462" spans="1:19" ht="15" customHeight="1" x14ac:dyDescent="0.2">
      <c r="A462" s="14" t="s">
        <v>402</v>
      </c>
      <c r="B462" s="22">
        <v>15</v>
      </c>
      <c r="C462" s="23">
        <v>0.31939999999999996</v>
      </c>
      <c r="D462" s="23">
        <v>0.20200000000000001</v>
      </c>
      <c r="E462" s="23">
        <v>0</v>
      </c>
      <c r="F462" s="24">
        <v>0.28305000000000002</v>
      </c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</row>
    <row r="463" spans="1:19" ht="15" customHeight="1" x14ac:dyDescent="0.2">
      <c r="A463" s="14" t="s">
        <v>403</v>
      </c>
      <c r="B463" s="22">
        <v>8</v>
      </c>
      <c r="C463" s="23">
        <v>2.06E-2</v>
      </c>
      <c r="D463" s="23">
        <v>0</v>
      </c>
      <c r="E463" s="23">
        <v>0</v>
      </c>
      <c r="F463" s="24">
        <v>0.91500000000000004</v>
      </c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</row>
    <row r="464" spans="1:19" ht="15" customHeight="1" x14ac:dyDescent="0.2">
      <c r="A464" s="14" t="s">
        <v>404</v>
      </c>
      <c r="B464" s="22">
        <v>48</v>
      </c>
      <c r="C464" s="23">
        <v>0.26479999999999998</v>
      </c>
      <c r="D464" s="23">
        <v>1.6799999999999995E-2</v>
      </c>
      <c r="E464" s="23">
        <v>0</v>
      </c>
      <c r="F464" s="24">
        <v>2.0897899999999998</v>
      </c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</row>
    <row r="465" spans="1:19" ht="15" customHeight="1" x14ac:dyDescent="0.2">
      <c r="A465" s="14" t="s">
        <v>405</v>
      </c>
      <c r="B465" s="22">
        <v>44</v>
      </c>
      <c r="C465" s="23">
        <v>0.14029999999999998</v>
      </c>
      <c r="D465" s="23">
        <v>3.8000000000000004E-3</v>
      </c>
      <c r="E465" s="23">
        <v>0</v>
      </c>
      <c r="F465" s="24">
        <v>5.0521750000000001</v>
      </c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</row>
    <row r="466" spans="1:19" ht="15" customHeight="1" x14ac:dyDescent="0.2">
      <c r="A466" s="14" t="s">
        <v>406</v>
      </c>
      <c r="B466" s="22">
        <v>41</v>
      </c>
      <c r="C466" s="23">
        <v>0.24619999999999992</v>
      </c>
      <c r="D466" s="23">
        <v>2.7999999999999995E-3</v>
      </c>
      <c r="E466" s="23">
        <v>0</v>
      </c>
      <c r="F466" s="24">
        <v>1.9501000000000002</v>
      </c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</row>
    <row r="467" spans="1:19" ht="15" customHeight="1" x14ac:dyDescent="0.2">
      <c r="A467" s="14" t="s">
        <v>407</v>
      </c>
      <c r="B467" s="22">
        <v>120</v>
      </c>
      <c r="C467" s="23">
        <v>1.3577999999999997</v>
      </c>
      <c r="D467" s="23">
        <v>1.6E-2</v>
      </c>
      <c r="E467" s="23">
        <v>0</v>
      </c>
      <c r="F467" s="24">
        <v>63.124229999999997</v>
      </c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</row>
    <row r="468" spans="1:19" ht="15" customHeight="1" x14ac:dyDescent="0.2">
      <c r="A468" s="14" t="s">
        <v>408</v>
      </c>
      <c r="B468" s="22">
        <v>153</v>
      </c>
      <c r="C468" s="23">
        <v>17.0138</v>
      </c>
      <c r="D468" s="23">
        <v>8.0364714285714278</v>
      </c>
      <c r="E468" s="23">
        <v>0</v>
      </c>
      <c r="F468" s="24">
        <v>25.825465000000005</v>
      </c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</row>
    <row r="469" spans="1:19" ht="15" customHeight="1" x14ac:dyDescent="0.2">
      <c r="A469" s="14" t="s">
        <v>409</v>
      </c>
      <c r="B469" s="22">
        <v>1</v>
      </c>
      <c r="C469" s="23">
        <v>5.9999999999999995E-4</v>
      </c>
      <c r="D469" s="23">
        <v>0</v>
      </c>
      <c r="E469" s="23">
        <v>0</v>
      </c>
      <c r="F469" s="24">
        <v>6.0000000000000001E-3</v>
      </c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</row>
    <row r="470" spans="1:19" ht="15" customHeight="1" x14ac:dyDescent="0.2">
      <c r="A470" s="14" t="s">
        <v>410</v>
      </c>
      <c r="B470" s="19">
        <v>27</v>
      </c>
      <c r="C470" s="20">
        <v>5.0599999999999992E-2</v>
      </c>
      <c r="D470" s="20">
        <v>1.9999999999999998E-4</v>
      </c>
      <c r="E470" s="20">
        <v>0</v>
      </c>
      <c r="F470" s="21">
        <v>3.3405000000000005</v>
      </c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</row>
    <row r="471" spans="1:19" ht="15" customHeight="1" x14ac:dyDescent="0.2">
      <c r="A471" s="14" t="s">
        <v>411</v>
      </c>
      <c r="B471" s="22">
        <v>2</v>
      </c>
      <c r="C471" s="23">
        <v>1.06E-2</v>
      </c>
      <c r="D471" s="23">
        <v>0</v>
      </c>
      <c r="E471" s="23">
        <v>0</v>
      </c>
      <c r="F471" s="24">
        <v>0.754</v>
      </c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</row>
    <row r="472" spans="1:19" ht="15" customHeight="1" x14ac:dyDescent="0.2">
      <c r="A472" s="14" t="s">
        <v>412</v>
      </c>
      <c r="B472" s="22">
        <v>5</v>
      </c>
      <c r="C472" s="23">
        <v>3.8000000000000004E-3</v>
      </c>
      <c r="D472" s="23">
        <v>0</v>
      </c>
      <c r="E472" s="23">
        <v>0</v>
      </c>
      <c r="F472" s="24">
        <v>0.16900000000000001</v>
      </c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</row>
    <row r="473" spans="1:19" ht="15" customHeight="1" x14ac:dyDescent="0.2">
      <c r="A473" s="14" t="s">
        <v>413</v>
      </c>
      <c r="B473" s="22">
        <v>5</v>
      </c>
      <c r="C473" s="23">
        <v>2.8000000000000004E-3</v>
      </c>
      <c r="D473" s="23">
        <v>0</v>
      </c>
      <c r="E473" s="23">
        <v>0</v>
      </c>
      <c r="F473" s="24">
        <v>0.10349999999999999</v>
      </c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</row>
    <row r="474" spans="1:19" ht="15" customHeight="1" x14ac:dyDescent="0.2">
      <c r="A474" s="14" t="s">
        <v>414</v>
      </c>
      <c r="B474" s="22">
        <v>9</v>
      </c>
      <c r="C474" s="23">
        <v>2.5599999999999998E-2</v>
      </c>
      <c r="D474" s="23">
        <v>1.9999999999999998E-4</v>
      </c>
      <c r="E474" s="23">
        <v>0</v>
      </c>
      <c r="F474" s="24">
        <v>1.8239999999999998</v>
      </c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</row>
    <row r="475" spans="1:19" ht="15" customHeight="1" x14ac:dyDescent="0.2">
      <c r="A475" s="14" t="s">
        <v>415</v>
      </c>
      <c r="B475" s="22">
        <v>4</v>
      </c>
      <c r="C475" s="23">
        <v>6.4000000000000003E-3</v>
      </c>
      <c r="D475" s="23">
        <v>0</v>
      </c>
      <c r="E475" s="23">
        <v>0</v>
      </c>
      <c r="F475" s="24">
        <v>0.47</v>
      </c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</row>
    <row r="476" spans="1:19" ht="15" customHeight="1" x14ac:dyDescent="0.2">
      <c r="A476" s="14" t="s">
        <v>416</v>
      </c>
      <c r="B476" s="22">
        <v>2</v>
      </c>
      <c r="C476" s="23">
        <v>1.4E-3</v>
      </c>
      <c r="D476" s="23">
        <v>0</v>
      </c>
      <c r="E476" s="23">
        <v>0</v>
      </c>
      <c r="F476" s="24">
        <v>0.02</v>
      </c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</row>
    <row r="477" spans="1:19" ht="21" customHeight="1" x14ac:dyDescent="0.2">
      <c r="A477" s="14" t="s">
        <v>689</v>
      </c>
      <c r="B477" s="19">
        <f>SUM(B478+B488+B502+B512+B531)</f>
        <v>1074</v>
      </c>
      <c r="C477" s="20">
        <f>SUM(C478+C488+C502+C512+C531)</f>
        <v>32.186899999999994</v>
      </c>
      <c r="D477" s="20">
        <f>SUM(D478+D488+D502+D512+D531)</f>
        <v>0.74330000000000007</v>
      </c>
      <c r="E477" s="20">
        <f>SUM(E478+E488+E502+E512+E531)</f>
        <v>6.2000000000000028</v>
      </c>
      <c r="F477" s="21">
        <f>SUM(F478+F488+F502+F512+F531)</f>
        <v>457.72395</v>
      </c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</row>
    <row r="478" spans="1:19" ht="15" customHeight="1" x14ac:dyDescent="0.2">
      <c r="A478" s="14" t="s">
        <v>417</v>
      </c>
      <c r="B478" s="19">
        <v>376</v>
      </c>
      <c r="C478" s="20">
        <v>1.4356999999999998</v>
      </c>
      <c r="D478" s="20">
        <v>0.22999999999999993</v>
      </c>
      <c r="E478" s="20">
        <v>0</v>
      </c>
      <c r="F478" s="21">
        <v>33.616725000000017</v>
      </c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</row>
    <row r="479" spans="1:19" ht="15" customHeight="1" x14ac:dyDescent="0.2">
      <c r="A479" s="14" t="s">
        <v>657</v>
      </c>
      <c r="B479" s="22">
        <v>58</v>
      </c>
      <c r="C479" s="23">
        <v>0.1668</v>
      </c>
      <c r="D479" s="23">
        <v>5.400000000000002E-3</v>
      </c>
      <c r="E479" s="23">
        <v>0</v>
      </c>
      <c r="F479" s="24">
        <v>3.8599999999999985</v>
      </c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</row>
    <row r="480" spans="1:19" ht="15" customHeight="1" x14ac:dyDescent="0.2">
      <c r="A480" s="14" t="s">
        <v>418</v>
      </c>
      <c r="B480" s="22">
        <v>71</v>
      </c>
      <c r="C480" s="23">
        <v>0.1048</v>
      </c>
      <c r="D480" s="23">
        <v>1.5999999999999997E-2</v>
      </c>
      <c r="E480" s="23">
        <v>0</v>
      </c>
      <c r="F480" s="24">
        <v>2.9042500000000002</v>
      </c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</row>
    <row r="481" spans="1:19" ht="15" customHeight="1" x14ac:dyDescent="0.2">
      <c r="A481" s="14" t="s">
        <v>419</v>
      </c>
      <c r="B481" s="22">
        <v>24</v>
      </c>
      <c r="C481" s="23">
        <v>0.12420000000000003</v>
      </c>
      <c r="D481" s="23">
        <v>2.0000000000000005E-3</v>
      </c>
      <c r="E481" s="23">
        <v>0</v>
      </c>
      <c r="F481" s="24">
        <v>0.99499999999999966</v>
      </c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</row>
    <row r="482" spans="1:19" ht="15" customHeight="1" x14ac:dyDescent="0.2">
      <c r="A482" s="14" t="s">
        <v>218</v>
      </c>
      <c r="B482" s="22">
        <v>3</v>
      </c>
      <c r="C482" s="23">
        <v>3.1599999999999996E-2</v>
      </c>
      <c r="D482" s="23">
        <v>0</v>
      </c>
      <c r="E482" s="23">
        <v>0</v>
      </c>
      <c r="F482" s="24">
        <v>0.61349999999999993</v>
      </c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</row>
    <row r="483" spans="1:19" ht="15" customHeight="1" x14ac:dyDescent="0.2">
      <c r="A483" s="14" t="s">
        <v>420</v>
      </c>
      <c r="B483" s="22">
        <v>62</v>
      </c>
      <c r="C483" s="23">
        <v>0.20780000000000001</v>
      </c>
      <c r="D483" s="23">
        <v>1.1999999999999999E-3</v>
      </c>
      <c r="E483" s="23">
        <v>0</v>
      </c>
      <c r="F483" s="24">
        <v>11.342175000000003</v>
      </c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</row>
    <row r="484" spans="1:19" ht="15" customHeight="1" x14ac:dyDescent="0.2">
      <c r="A484" s="14" t="s">
        <v>421</v>
      </c>
      <c r="B484" s="22">
        <v>23</v>
      </c>
      <c r="C484" s="23">
        <v>6.25E-2</v>
      </c>
      <c r="D484" s="23">
        <v>1.6000000000000001E-3</v>
      </c>
      <c r="E484" s="23">
        <v>0</v>
      </c>
      <c r="F484" s="24">
        <v>0.78679999999999972</v>
      </c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</row>
    <row r="485" spans="1:19" ht="15" customHeight="1" x14ac:dyDescent="0.2">
      <c r="A485" s="14" t="s">
        <v>422</v>
      </c>
      <c r="B485" s="22">
        <v>113</v>
      </c>
      <c r="C485" s="23">
        <v>0.64079999999999993</v>
      </c>
      <c r="D485" s="23">
        <v>0.2036</v>
      </c>
      <c r="E485" s="23">
        <v>0</v>
      </c>
      <c r="F485" s="24">
        <v>10.462000000000002</v>
      </c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</row>
    <row r="486" spans="1:19" ht="15" customHeight="1" x14ac:dyDescent="0.2">
      <c r="A486" s="14" t="s">
        <v>423</v>
      </c>
      <c r="B486" s="22">
        <v>18</v>
      </c>
      <c r="C486" s="23">
        <v>6.5599999999999992E-2</v>
      </c>
      <c r="D486" s="23">
        <v>2.0000000000000001E-4</v>
      </c>
      <c r="E486" s="23">
        <v>0</v>
      </c>
      <c r="F486" s="24">
        <v>0.88800000000000001</v>
      </c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</row>
    <row r="487" spans="1:19" ht="15" customHeight="1" x14ac:dyDescent="0.2">
      <c r="A487" s="14" t="s">
        <v>424</v>
      </c>
      <c r="B487" s="22">
        <v>4</v>
      </c>
      <c r="C487" s="23">
        <v>3.1600000000000003E-2</v>
      </c>
      <c r="D487" s="23">
        <v>0</v>
      </c>
      <c r="E487" s="23">
        <v>0</v>
      </c>
      <c r="F487" s="24">
        <v>1.7650000000000001</v>
      </c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</row>
    <row r="488" spans="1:19" ht="15" customHeight="1" x14ac:dyDescent="0.2">
      <c r="A488" s="14" t="s">
        <v>425</v>
      </c>
      <c r="B488" s="19">
        <v>238</v>
      </c>
      <c r="C488" s="20">
        <v>10.207599999999996</v>
      </c>
      <c r="D488" s="20">
        <v>0.14910000000000007</v>
      </c>
      <c r="E488" s="20">
        <v>0</v>
      </c>
      <c r="F488" s="21">
        <v>170.30947499999996</v>
      </c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</row>
    <row r="489" spans="1:19" ht="15" customHeight="1" x14ac:dyDescent="0.2">
      <c r="A489" s="14" t="s">
        <v>658</v>
      </c>
      <c r="B489" s="22">
        <v>4</v>
      </c>
      <c r="C489" s="23">
        <v>2.5800000000000003E-2</v>
      </c>
      <c r="D489" s="23">
        <v>6.0000000000000006E-4</v>
      </c>
      <c r="E489" s="23">
        <v>0</v>
      </c>
      <c r="F489" s="24">
        <v>0.64749999999999996</v>
      </c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</row>
    <row r="490" spans="1:19" ht="15" customHeight="1" x14ac:dyDescent="0.2">
      <c r="A490" s="14" t="s">
        <v>426</v>
      </c>
      <c r="B490" s="22">
        <v>23</v>
      </c>
      <c r="C490" s="23">
        <v>0.86519999999999997</v>
      </c>
      <c r="D490" s="23">
        <v>2.0000000000000007E-2</v>
      </c>
      <c r="E490" s="23">
        <v>0</v>
      </c>
      <c r="F490" s="24">
        <v>13.334999999999999</v>
      </c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</row>
    <row r="491" spans="1:19" ht="15" customHeight="1" x14ac:dyDescent="0.2">
      <c r="A491" s="14" t="s">
        <v>427</v>
      </c>
      <c r="B491" s="22">
        <v>5</v>
      </c>
      <c r="C491" s="23">
        <v>5.2000000000000006E-3</v>
      </c>
      <c r="D491" s="23">
        <v>5.9999999999999995E-4</v>
      </c>
      <c r="E491" s="23">
        <v>0</v>
      </c>
      <c r="F491" s="24">
        <v>0.13500000000000001</v>
      </c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</row>
    <row r="492" spans="1:19" ht="15" customHeight="1" x14ac:dyDescent="0.2">
      <c r="A492" s="14" t="s">
        <v>428</v>
      </c>
      <c r="B492" s="22">
        <v>14</v>
      </c>
      <c r="C492" s="23">
        <v>0.51440000000000008</v>
      </c>
      <c r="D492" s="23">
        <v>0</v>
      </c>
      <c r="E492" s="23">
        <v>0</v>
      </c>
      <c r="F492" s="24">
        <v>0.70325000000000004</v>
      </c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</row>
    <row r="493" spans="1:19" ht="15" customHeight="1" x14ac:dyDescent="0.2">
      <c r="A493" s="14" t="s">
        <v>429</v>
      </c>
      <c r="B493" s="22">
        <v>12</v>
      </c>
      <c r="C493" s="23">
        <v>3.0183999999999997</v>
      </c>
      <c r="D493" s="23">
        <v>6.0000000000000006E-4</v>
      </c>
      <c r="E493" s="23">
        <v>0</v>
      </c>
      <c r="F493" s="24">
        <v>85.341499999999996</v>
      </c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</row>
    <row r="494" spans="1:19" ht="15" customHeight="1" x14ac:dyDescent="0.2">
      <c r="A494" s="14" t="s">
        <v>430</v>
      </c>
      <c r="B494" s="22">
        <v>64</v>
      </c>
      <c r="C494" s="23">
        <v>0.7826000000000003</v>
      </c>
      <c r="D494" s="23">
        <v>4.7100000000000003E-2</v>
      </c>
      <c r="E494" s="23">
        <v>0</v>
      </c>
      <c r="F494" s="24">
        <v>4.6325000000000012</v>
      </c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</row>
    <row r="495" spans="1:19" ht="15" customHeight="1" x14ac:dyDescent="0.2">
      <c r="A495" s="14" t="s">
        <v>373</v>
      </c>
      <c r="B495" s="22">
        <v>35</v>
      </c>
      <c r="C495" s="23">
        <v>1.5519999999999998</v>
      </c>
      <c r="D495" s="23">
        <v>1.6600000000000004E-2</v>
      </c>
      <c r="E495" s="23">
        <v>0</v>
      </c>
      <c r="F495" s="24">
        <v>10.365000000000004</v>
      </c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</row>
    <row r="496" spans="1:19" ht="15" customHeight="1" x14ac:dyDescent="0.2">
      <c r="A496" s="14" t="s">
        <v>431</v>
      </c>
      <c r="B496" s="22">
        <v>7</v>
      </c>
      <c r="C496" s="23">
        <v>1.4E-2</v>
      </c>
      <c r="D496" s="23">
        <v>0</v>
      </c>
      <c r="E496" s="23">
        <v>0</v>
      </c>
      <c r="F496" s="24">
        <v>4.7000000000000007E-2</v>
      </c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</row>
    <row r="497" spans="1:19" ht="15" customHeight="1" x14ac:dyDescent="0.2">
      <c r="A497" s="14" t="s">
        <v>432</v>
      </c>
      <c r="B497" s="22">
        <v>2</v>
      </c>
      <c r="C497" s="23">
        <v>1.1999999999999999E-3</v>
      </c>
      <c r="D497" s="23">
        <v>0</v>
      </c>
      <c r="E497" s="23">
        <v>0</v>
      </c>
      <c r="F497" s="24">
        <v>7.0000000000000001E-3</v>
      </c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</row>
    <row r="498" spans="1:19" ht="15" customHeight="1" x14ac:dyDescent="0.2">
      <c r="A498" s="14" t="s">
        <v>433</v>
      </c>
      <c r="B498" s="22">
        <v>15</v>
      </c>
      <c r="C498" s="23">
        <v>0.2606</v>
      </c>
      <c r="D498" s="23">
        <v>0</v>
      </c>
      <c r="E498" s="23">
        <v>0</v>
      </c>
      <c r="F498" s="24">
        <v>5.7409999999999988</v>
      </c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</row>
    <row r="499" spans="1:19" ht="15" customHeight="1" x14ac:dyDescent="0.2">
      <c r="A499" s="14" t="s">
        <v>434</v>
      </c>
      <c r="B499" s="22">
        <v>9</v>
      </c>
      <c r="C499" s="23">
        <v>0.20960000000000004</v>
      </c>
      <c r="D499" s="23">
        <v>1.9999999999999998E-4</v>
      </c>
      <c r="E499" s="23">
        <v>0</v>
      </c>
      <c r="F499" s="24">
        <v>0.90200000000000002</v>
      </c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</row>
    <row r="500" spans="1:19" ht="15" customHeight="1" x14ac:dyDescent="0.2">
      <c r="A500" s="14" t="s">
        <v>435</v>
      </c>
      <c r="B500" s="22">
        <v>18</v>
      </c>
      <c r="C500" s="23">
        <v>5.3600000000000002E-2</v>
      </c>
      <c r="D500" s="23">
        <v>3.3999999999999994E-3</v>
      </c>
      <c r="E500" s="23">
        <v>0</v>
      </c>
      <c r="F500" s="24">
        <v>0.56072500000000014</v>
      </c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</row>
    <row r="501" spans="1:19" ht="15" customHeight="1" x14ac:dyDescent="0.2">
      <c r="A501" s="14" t="s">
        <v>122</v>
      </c>
      <c r="B501" s="22">
        <v>30</v>
      </c>
      <c r="C501" s="23">
        <v>2.9049999999999998</v>
      </c>
      <c r="D501" s="23">
        <v>6.0000000000000012E-2</v>
      </c>
      <c r="E501" s="23">
        <v>0</v>
      </c>
      <c r="F501" s="24">
        <v>47.891999999999982</v>
      </c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</row>
    <row r="502" spans="1:19" ht="15" customHeight="1" x14ac:dyDescent="0.2">
      <c r="A502" s="14" t="s">
        <v>436</v>
      </c>
      <c r="B502" s="19">
        <v>60</v>
      </c>
      <c r="C502" s="20">
        <v>5.2126000000000028</v>
      </c>
      <c r="D502" s="20">
        <v>4.8866666666666683E-2</v>
      </c>
      <c r="E502" s="20">
        <v>0</v>
      </c>
      <c r="F502" s="21">
        <v>125.65000000000003</v>
      </c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</row>
    <row r="503" spans="1:19" ht="15" customHeight="1" x14ac:dyDescent="0.2">
      <c r="A503" s="14" t="s">
        <v>659</v>
      </c>
      <c r="B503" s="22">
        <v>2</v>
      </c>
      <c r="C503" s="23">
        <v>4.0000000000000001E-3</v>
      </c>
      <c r="D503" s="23">
        <v>0</v>
      </c>
      <c r="E503" s="23">
        <v>0</v>
      </c>
      <c r="F503" s="24">
        <v>0.115</v>
      </c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</row>
    <row r="504" spans="1:19" ht="15" customHeight="1" x14ac:dyDescent="0.2">
      <c r="A504" s="14" t="s">
        <v>437</v>
      </c>
      <c r="B504" s="22">
        <v>4</v>
      </c>
      <c r="C504" s="23">
        <v>1.0155999999999998</v>
      </c>
      <c r="D504" s="23">
        <v>0</v>
      </c>
      <c r="E504" s="23">
        <v>0</v>
      </c>
      <c r="F504" s="24">
        <v>8.2560000000000002</v>
      </c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</row>
    <row r="505" spans="1:19" ht="15" customHeight="1" x14ac:dyDescent="0.2">
      <c r="A505" s="14" t="s">
        <v>438</v>
      </c>
      <c r="B505" s="22">
        <v>15</v>
      </c>
      <c r="C505" s="23">
        <v>2.2275999999999994</v>
      </c>
      <c r="D505" s="23">
        <v>4.5200000000000004E-2</v>
      </c>
      <c r="E505" s="23">
        <v>0</v>
      </c>
      <c r="F505" s="24">
        <v>37.134500000000003</v>
      </c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</row>
    <row r="506" spans="1:19" ht="15" customHeight="1" x14ac:dyDescent="0.2">
      <c r="A506" s="14" t="s">
        <v>66</v>
      </c>
      <c r="B506" s="22">
        <v>9</v>
      </c>
      <c r="C506" s="23">
        <v>1.0676000000000001</v>
      </c>
      <c r="D506" s="23">
        <v>1E-3</v>
      </c>
      <c r="E506" s="23">
        <v>0</v>
      </c>
      <c r="F506" s="24">
        <v>29.435500000000005</v>
      </c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</row>
    <row r="507" spans="1:19" ht="15" customHeight="1" x14ac:dyDescent="0.2">
      <c r="A507" s="14" t="s">
        <v>439</v>
      </c>
      <c r="B507" s="22">
        <v>3</v>
      </c>
      <c r="C507" s="23">
        <v>2.18E-2</v>
      </c>
      <c r="D507" s="23">
        <v>0</v>
      </c>
      <c r="E507" s="23">
        <v>0</v>
      </c>
      <c r="F507" s="24">
        <v>7.6500000000000012E-2</v>
      </c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</row>
    <row r="508" spans="1:19" ht="15" customHeight="1" x14ac:dyDescent="0.2">
      <c r="A508" s="14" t="s">
        <v>440</v>
      </c>
      <c r="B508" s="22">
        <v>9</v>
      </c>
      <c r="C508" s="23">
        <v>0.33100000000000002</v>
      </c>
      <c r="D508" s="23">
        <v>0</v>
      </c>
      <c r="E508" s="23">
        <v>0</v>
      </c>
      <c r="F508" s="24">
        <v>12.56</v>
      </c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</row>
    <row r="509" spans="1:19" ht="15" customHeight="1" x14ac:dyDescent="0.2">
      <c r="A509" s="14" t="s">
        <v>441</v>
      </c>
      <c r="B509" s="22">
        <v>6</v>
      </c>
      <c r="C509" s="23">
        <v>2.0799999999999999E-2</v>
      </c>
      <c r="D509" s="23">
        <v>0</v>
      </c>
      <c r="E509" s="23">
        <v>0</v>
      </c>
      <c r="F509" s="24">
        <v>0.33950000000000002</v>
      </c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</row>
    <row r="510" spans="1:19" ht="15" customHeight="1" x14ac:dyDescent="0.2">
      <c r="A510" s="14" t="s">
        <v>442</v>
      </c>
      <c r="B510" s="22">
        <v>10</v>
      </c>
      <c r="C510" s="23">
        <v>0.51800000000000002</v>
      </c>
      <c r="D510" s="23">
        <v>2.666666666666667E-3</v>
      </c>
      <c r="E510" s="23">
        <v>0</v>
      </c>
      <c r="F510" s="24">
        <v>37.694000000000003</v>
      </c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</row>
    <row r="511" spans="1:19" ht="15" customHeight="1" x14ac:dyDescent="0.2">
      <c r="A511" s="14" t="s">
        <v>443</v>
      </c>
      <c r="B511" s="22">
        <v>2</v>
      </c>
      <c r="C511" s="23">
        <v>6.1999999999999998E-3</v>
      </c>
      <c r="D511" s="23">
        <v>0</v>
      </c>
      <c r="E511" s="23">
        <v>0</v>
      </c>
      <c r="F511" s="24">
        <v>3.9E-2</v>
      </c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</row>
    <row r="512" spans="1:19" ht="15" customHeight="1" x14ac:dyDescent="0.2">
      <c r="A512" s="14" t="s">
        <v>444</v>
      </c>
      <c r="B512" s="19">
        <v>310</v>
      </c>
      <c r="C512" s="20">
        <v>8.9478000000000009</v>
      </c>
      <c r="D512" s="20">
        <v>0.25240000000000001</v>
      </c>
      <c r="E512" s="20">
        <v>2.1999999999999997</v>
      </c>
      <c r="F512" s="21">
        <v>91.553499999999971</v>
      </c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</row>
    <row r="513" spans="1:19" ht="15" customHeight="1" x14ac:dyDescent="0.2">
      <c r="A513" s="14" t="s">
        <v>445</v>
      </c>
      <c r="B513" s="22">
        <v>77</v>
      </c>
      <c r="C513" s="23">
        <v>9.7399999999999987E-2</v>
      </c>
      <c r="D513" s="23">
        <v>4.0000000000000007E-4</v>
      </c>
      <c r="E513" s="23">
        <v>0</v>
      </c>
      <c r="F513" s="24">
        <v>2.5455250000000005</v>
      </c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</row>
    <row r="514" spans="1:19" ht="15" customHeight="1" x14ac:dyDescent="0.2">
      <c r="A514" s="14" t="s">
        <v>446</v>
      </c>
      <c r="B514" s="22">
        <v>9</v>
      </c>
      <c r="C514" s="23">
        <v>1.9000000000000003E-2</v>
      </c>
      <c r="D514" s="23">
        <v>3.9999999999999996E-4</v>
      </c>
      <c r="E514" s="23">
        <v>0</v>
      </c>
      <c r="F514" s="24">
        <v>0.27500000000000002</v>
      </c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</row>
    <row r="515" spans="1:19" ht="15" customHeight="1" x14ac:dyDescent="0.2">
      <c r="A515" s="14" t="s">
        <v>447</v>
      </c>
      <c r="B515" s="22">
        <v>11</v>
      </c>
      <c r="C515" s="23">
        <v>0.6472</v>
      </c>
      <c r="D515" s="23">
        <v>4.0000000000000001E-3</v>
      </c>
      <c r="E515" s="23">
        <v>0</v>
      </c>
      <c r="F515" s="24">
        <v>8.4460000000000015</v>
      </c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</row>
    <row r="516" spans="1:19" ht="15" customHeight="1" x14ac:dyDescent="0.2">
      <c r="A516" s="14" t="s">
        <v>448</v>
      </c>
      <c r="B516" s="22">
        <v>4</v>
      </c>
      <c r="C516" s="23">
        <v>0.80359999999999998</v>
      </c>
      <c r="D516" s="23">
        <v>0</v>
      </c>
      <c r="E516" s="23">
        <v>0</v>
      </c>
      <c r="F516" s="24">
        <v>7.7025000000000006</v>
      </c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</row>
    <row r="517" spans="1:19" ht="15" customHeight="1" x14ac:dyDescent="0.2">
      <c r="A517" s="14" t="s">
        <v>449</v>
      </c>
      <c r="B517" s="22">
        <v>4</v>
      </c>
      <c r="C517" s="23">
        <v>3.0007999999999999</v>
      </c>
      <c r="D517" s="23">
        <v>0</v>
      </c>
      <c r="E517" s="23">
        <v>2</v>
      </c>
      <c r="F517" s="24">
        <v>2.6109999999999998</v>
      </c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</row>
    <row r="518" spans="1:19" ht="15" customHeight="1" x14ac:dyDescent="0.2">
      <c r="A518" s="14" t="s">
        <v>98</v>
      </c>
      <c r="B518" s="22">
        <v>35</v>
      </c>
      <c r="C518" s="23">
        <v>0.1638</v>
      </c>
      <c r="D518" s="23">
        <v>1.9999999999999998E-4</v>
      </c>
      <c r="E518" s="23">
        <v>0</v>
      </c>
      <c r="F518" s="24">
        <v>3.39</v>
      </c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</row>
    <row r="519" spans="1:19" ht="15" customHeight="1" x14ac:dyDescent="0.2">
      <c r="A519" s="14" t="s">
        <v>450</v>
      </c>
      <c r="B519" s="22">
        <v>10</v>
      </c>
      <c r="C519" s="23">
        <v>1.5599999999999999E-2</v>
      </c>
      <c r="D519" s="23">
        <v>0</v>
      </c>
      <c r="E519" s="23">
        <v>0</v>
      </c>
      <c r="F519" s="24">
        <v>0.11749999999999999</v>
      </c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</row>
    <row r="520" spans="1:19" ht="15" customHeight="1" x14ac:dyDescent="0.2">
      <c r="A520" s="14" t="s">
        <v>451</v>
      </c>
      <c r="B520" s="22">
        <v>46</v>
      </c>
      <c r="C520" s="23">
        <v>0.6674000000000001</v>
      </c>
      <c r="D520" s="23">
        <v>5.5999999999999991E-3</v>
      </c>
      <c r="E520" s="23">
        <v>0</v>
      </c>
      <c r="F520" s="24">
        <v>4.9254999999999995</v>
      </c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</row>
    <row r="521" spans="1:19" ht="15" customHeight="1" x14ac:dyDescent="0.2">
      <c r="A521" s="14" t="s">
        <v>452</v>
      </c>
      <c r="B521" s="22">
        <v>37</v>
      </c>
      <c r="C521" s="23">
        <v>0.1116</v>
      </c>
      <c r="D521" s="23">
        <v>8.3999999999999995E-3</v>
      </c>
      <c r="E521" s="23">
        <v>0</v>
      </c>
      <c r="F521" s="24">
        <v>1.5463749999999998</v>
      </c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</row>
    <row r="522" spans="1:19" ht="15" customHeight="1" x14ac:dyDescent="0.2">
      <c r="A522" s="14" t="s">
        <v>453</v>
      </c>
      <c r="B522" s="22">
        <v>3</v>
      </c>
      <c r="C522" s="23">
        <v>5.4000000000000006E-2</v>
      </c>
      <c r="D522" s="23">
        <v>0</v>
      </c>
      <c r="E522" s="23">
        <v>0</v>
      </c>
      <c r="F522" s="24">
        <v>0.30000000000000004</v>
      </c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</row>
    <row r="523" spans="1:19" ht="15" customHeight="1" x14ac:dyDescent="0.2">
      <c r="A523" s="14" t="s">
        <v>454</v>
      </c>
      <c r="B523" s="22">
        <v>2</v>
      </c>
      <c r="C523" s="23">
        <v>0.20200000000000001</v>
      </c>
      <c r="D523" s="23">
        <v>0.2</v>
      </c>
      <c r="E523" s="23">
        <v>0.2</v>
      </c>
      <c r="F523" s="24">
        <v>2.5000000000000001E-2</v>
      </c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</row>
    <row r="524" spans="1:19" ht="15" customHeight="1" x14ac:dyDescent="0.2">
      <c r="A524" s="14" t="s">
        <v>455</v>
      </c>
      <c r="B524" s="22">
        <v>2</v>
      </c>
      <c r="C524" s="23">
        <v>1.8000000000000002E-2</v>
      </c>
      <c r="D524" s="23">
        <v>0</v>
      </c>
      <c r="E524" s="23">
        <v>0</v>
      </c>
      <c r="F524" s="24">
        <v>0.8</v>
      </c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</row>
    <row r="525" spans="1:19" ht="15" customHeight="1" x14ac:dyDescent="0.2">
      <c r="A525" s="14" t="s">
        <v>456</v>
      </c>
      <c r="B525" s="22">
        <v>30</v>
      </c>
      <c r="C525" s="23">
        <v>0.79620000000000002</v>
      </c>
      <c r="D525" s="23">
        <v>3.9333333333333347E-3</v>
      </c>
      <c r="E525" s="23">
        <v>0</v>
      </c>
      <c r="F525" s="24">
        <v>8.8232999999999997</v>
      </c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</row>
    <row r="526" spans="1:19" ht="15" customHeight="1" x14ac:dyDescent="0.2">
      <c r="A526" s="14" t="s">
        <v>457</v>
      </c>
      <c r="B526" s="22">
        <v>3</v>
      </c>
      <c r="C526" s="23">
        <v>0.40100000000000002</v>
      </c>
      <c r="D526" s="23">
        <v>0</v>
      </c>
      <c r="E526" s="23">
        <v>0</v>
      </c>
      <c r="F526" s="24">
        <v>3.0659999999999998</v>
      </c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</row>
    <row r="527" spans="1:19" ht="15" customHeight="1" x14ac:dyDescent="0.2">
      <c r="A527" s="14" t="s">
        <v>458</v>
      </c>
      <c r="B527" s="22">
        <v>17</v>
      </c>
      <c r="C527" s="23">
        <v>0.11919999999999999</v>
      </c>
      <c r="D527" s="23">
        <v>2.9466666666666665E-2</v>
      </c>
      <c r="E527" s="23">
        <v>0</v>
      </c>
      <c r="F527" s="24">
        <v>3.1285500000000002</v>
      </c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</row>
    <row r="528" spans="1:19" ht="15" customHeight="1" x14ac:dyDescent="0.2">
      <c r="A528" s="14" t="s">
        <v>459</v>
      </c>
      <c r="B528" s="22">
        <v>10</v>
      </c>
      <c r="C528" s="23">
        <v>7.6999999999999999E-2</v>
      </c>
      <c r="D528" s="23">
        <v>0</v>
      </c>
      <c r="E528" s="23">
        <v>0</v>
      </c>
      <c r="F528" s="24">
        <v>1.6449999999999998</v>
      </c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</row>
    <row r="529" spans="1:19" ht="15" customHeight="1" x14ac:dyDescent="0.2">
      <c r="A529" s="14" t="s">
        <v>460</v>
      </c>
      <c r="B529" s="22">
        <v>1</v>
      </c>
      <c r="C529" s="23">
        <v>1</v>
      </c>
      <c r="D529" s="23">
        <v>0</v>
      </c>
      <c r="E529" s="23">
        <v>0</v>
      </c>
      <c r="F529" s="24">
        <v>10</v>
      </c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</row>
    <row r="530" spans="1:19" ht="15" customHeight="1" x14ac:dyDescent="0.2">
      <c r="A530" s="14" t="s">
        <v>73</v>
      </c>
      <c r="B530" s="22">
        <v>9</v>
      </c>
      <c r="C530" s="23">
        <v>0.754</v>
      </c>
      <c r="D530" s="23">
        <v>0</v>
      </c>
      <c r="E530" s="23">
        <v>0</v>
      </c>
      <c r="F530" s="24">
        <v>32.206249999999997</v>
      </c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</row>
    <row r="531" spans="1:19" ht="15" customHeight="1" x14ac:dyDescent="0.2">
      <c r="A531" s="14" t="s">
        <v>461</v>
      </c>
      <c r="B531" s="19">
        <v>90</v>
      </c>
      <c r="C531" s="20">
        <v>6.3831999999999951</v>
      </c>
      <c r="D531" s="20">
        <v>6.2933333333333369E-2</v>
      </c>
      <c r="E531" s="20">
        <v>4.0000000000000036</v>
      </c>
      <c r="F531" s="21">
        <v>36.594249999999967</v>
      </c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</row>
    <row r="532" spans="1:19" ht="15" customHeight="1" x14ac:dyDescent="0.2">
      <c r="A532" s="14" t="s">
        <v>660</v>
      </c>
      <c r="B532" s="22">
        <v>24</v>
      </c>
      <c r="C532" s="23">
        <v>4.6199999999999998E-2</v>
      </c>
      <c r="D532" s="23">
        <v>0</v>
      </c>
      <c r="E532" s="23">
        <v>0</v>
      </c>
      <c r="F532" s="24">
        <v>0.60199999999999987</v>
      </c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</row>
    <row r="533" spans="1:19" ht="15" customHeight="1" x14ac:dyDescent="0.2">
      <c r="A533" s="14" t="s">
        <v>462</v>
      </c>
      <c r="B533" s="22">
        <v>5</v>
      </c>
      <c r="C533" s="23">
        <v>2.5599999999999998E-2</v>
      </c>
      <c r="D533" s="23">
        <v>0</v>
      </c>
      <c r="E533" s="23">
        <v>0</v>
      </c>
      <c r="F533" s="24">
        <v>0.19499999999999995</v>
      </c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</row>
    <row r="534" spans="1:19" ht="15" customHeight="1" x14ac:dyDescent="0.2">
      <c r="A534" s="14" t="s">
        <v>463</v>
      </c>
      <c r="B534" s="22">
        <v>7</v>
      </c>
      <c r="C534" s="23">
        <v>4.477199999999999</v>
      </c>
      <c r="D534" s="23">
        <v>4.9999999999999996E-2</v>
      </c>
      <c r="E534" s="23">
        <v>4.0000000000000009</v>
      </c>
      <c r="F534" s="24">
        <v>18.701000000000001</v>
      </c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</row>
    <row r="535" spans="1:19" ht="15" customHeight="1" x14ac:dyDescent="0.2">
      <c r="A535" s="14" t="s">
        <v>464</v>
      </c>
      <c r="B535" s="22">
        <v>6</v>
      </c>
      <c r="C535" s="23">
        <v>0.20439999999999997</v>
      </c>
      <c r="D535" s="23">
        <v>0</v>
      </c>
      <c r="E535" s="23">
        <v>0</v>
      </c>
      <c r="F535" s="24">
        <v>10.036250000000001</v>
      </c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</row>
    <row r="536" spans="1:19" ht="15" customHeight="1" x14ac:dyDescent="0.2">
      <c r="A536" s="14" t="s">
        <v>465</v>
      </c>
      <c r="B536" s="22">
        <v>4</v>
      </c>
      <c r="C536" s="23">
        <v>5.4800000000000001E-2</v>
      </c>
      <c r="D536" s="23">
        <v>2.0000000000000001E-4</v>
      </c>
      <c r="E536" s="23">
        <v>0</v>
      </c>
      <c r="F536" s="24">
        <v>2.3574999999999999</v>
      </c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</row>
    <row r="537" spans="1:19" ht="15" customHeight="1" x14ac:dyDescent="0.2">
      <c r="A537" s="14" t="s">
        <v>466</v>
      </c>
      <c r="B537" s="22">
        <v>10</v>
      </c>
      <c r="C537" s="23">
        <v>7.4799999999999991E-2</v>
      </c>
      <c r="D537" s="23">
        <v>1.8E-3</v>
      </c>
      <c r="E537" s="23">
        <v>0</v>
      </c>
      <c r="F537" s="24">
        <v>1.0885</v>
      </c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</row>
    <row r="538" spans="1:19" ht="15" customHeight="1" x14ac:dyDescent="0.2">
      <c r="A538" s="14" t="s">
        <v>467</v>
      </c>
      <c r="B538" s="22">
        <v>2</v>
      </c>
      <c r="C538" s="23">
        <v>0.36</v>
      </c>
      <c r="D538" s="23">
        <v>0</v>
      </c>
      <c r="E538" s="23">
        <v>0</v>
      </c>
      <c r="F538" s="24">
        <v>1.38</v>
      </c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</row>
    <row r="539" spans="1:19" ht="15" customHeight="1" x14ac:dyDescent="0.2">
      <c r="A539" s="14" t="s">
        <v>468</v>
      </c>
      <c r="B539" s="22">
        <v>15</v>
      </c>
      <c r="C539" s="23">
        <v>1.0875999999999999</v>
      </c>
      <c r="D539" s="23">
        <v>3.9333333333333338E-3</v>
      </c>
      <c r="E539" s="23">
        <v>0</v>
      </c>
      <c r="F539" s="24">
        <v>1.7479999999999998</v>
      </c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</row>
    <row r="540" spans="1:19" ht="15" customHeight="1" x14ac:dyDescent="0.2">
      <c r="A540" s="14" t="s">
        <v>334</v>
      </c>
      <c r="B540" s="22">
        <v>17</v>
      </c>
      <c r="C540" s="23">
        <v>5.2600000000000008E-2</v>
      </c>
      <c r="D540" s="23">
        <v>7.0000000000000001E-3</v>
      </c>
      <c r="E540" s="23">
        <v>0</v>
      </c>
      <c r="F540" s="24">
        <v>0.48599999999999999</v>
      </c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</row>
    <row r="541" spans="1:19" ht="21" customHeight="1" x14ac:dyDescent="0.2">
      <c r="A541" s="14" t="s">
        <v>14</v>
      </c>
      <c r="B541" s="19">
        <f>SUM(B542+B548+B561+B570+B578+B590+B596+B601+B607+B614+B631+B642)</f>
        <v>1673</v>
      </c>
      <c r="C541" s="20">
        <f>SUM(C542+C548+C561+C570+C578+C590+C596+C601+C607+C614+C631+C642)</f>
        <v>5540.8929900000048</v>
      </c>
      <c r="D541" s="20">
        <f>SUM(D542+D548+D561+D570+D578+D590+D596+D601+D607+D614+D631+D642)</f>
        <v>14.508480181416108</v>
      </c>
      <c r="E541" s="20">
        <f>SUM(E542+E548+E561+E570+E578+E590+E596+E601+E607+E614+E631+E642)</f>
        <v>4891.7701200000038</v>
      </c>
      <c r="F541" s="21">
        <f>SUM(F542+F548+F561+F570+F578+F590+F596+F601+F607+F614+F631+F642)</f>
        <v>384499.36432500009</v>
      </c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</row>
    <row r="542" spans="1:19" ht="15" customHeight="1" x14ac:dyDescent="0.2">
      <c r="A542" s="14" t="s">
        <v>469</v>
      </c>
      <c r="B542" s="19">
        <v>55</v>
      </c>
      <c r="C542" s="20">
        <v>110.15510000000002</v>
      </c>
      <c r="D542" s="20">
        <v>9.9999999999999985E-3</v>
      </c>
      <c r="E542" s="20">
        <v>17.0001</v>
      </c>
      <c r="F542" s="21">
        <v>6192.1385</v>
      </c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</row>
    <row r="543" spans="1:19" ht="15" customHeight="1" x14ac:dyDescent="0.2">
      <c r="A543" s="14" t="s">
        <v>661</v>
      </c>
      <c r="B543" s="22">
        <v>18</v>
      </c>
      <c r="C543" s="23">
        <v>22.740199999999998</v>
      </c>
      <c r="D543" s="23">
        <v>0</v>
      </c>
      <c r="E543" s="23">
        <v>2</v>
      </c>
      <c r="F543" s="24">
        <v>993.64850000000001</v>
      </c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</row>
    <row r="544" spans="1:19" ht="15" customHeight="1" x14ac:dyDescent="0.2">
      <c r="A544" s="14" t="s">
        <v>470</v>
      </c>
      <c r="B544" s="22">
        <v>4</v>
      </c>
      <c r="C544" s="23">
        <v>0.77010000000000001</v>
      </c>
      <c r="D544" s="23">
        <v>0</v>
      </c>
      <c r="E544" s="23">
        <v>0</v>
      </c>
      <c r="F544" s="24">
        <v>21.509999999999998</v>
      </c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</row>
    <row r="545" spans="1:19" ht="15" customHeight="1" x14ac:dyDescent="0.2">
      <c r="A545" s="14" t="s">
        <v>471</v>
      </c>
      <c r="B545" s="22">
        <v>14</v>
      </c>
      <c r="C545" s="23">
        <v>34.540000000000006</v>
      </c>
      <c r="D545" s="23">
        <v>0.01</v>
      </c>
      <c r="E545" s="23">
        <v>9.9999999999999982</v>
      </c>
      <c r="F545" s="24">
        <v>2286.5</v>
      </c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</row>
    <row r="546" spans="1:19" ht="15" customHeight="1" x14ac:dyDescent="0.2">
      <c r="A546" s="14" t="s">
        <v>472</v>
      </c>
      <c r="B546" s="22">
        <v>5</v>
      </c>
      <c r="C546" s="23">
        <v>1.1038000000000001</v>
      </c>
      <c r="D546" s="23">
        <v>0</v>
      </c>
      <c r="E546" s="23">
        <v>1E-4</v>
      </c>
      <c r="F546" s="24">
        <v>76.404999999999987</v>
      </c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</row>
    <row r="547" spans="1:19" ht="15" customHeight="1" x14ac:dyDescent="0.2">
      <c r="A547" s="14" t="s">
        <v>473</v>
      </c>
      <c r="B547" s="22">
        <v>14</v>
      </c>
      <c r="C547" s="23">
        <v>51.001000000000005</v>
      </c>
      <c r="D547" s="23">
        <v>0</v>
      </c>
      <c r="E547" s="23">
        <v>4.9999999999999991</v>
      </c>
      <c r="F547" s="24">
        <v>2814.0749999999998</v>
      </c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</row>
    <row r="548" spans="1:19" ht="15" customHeight="1" x14ac:dyDescent="0.2">
      <c r="A548" s="14" t="s">
        <v>474</v>
      </c>
      <c r="B548" s="19">
        <v>128</v>
      </c>
      <c r="C548" s="20">
        <v>351.90120000000007</v>
      </c>
      <c r="D548" s="20">
        <v>9.2619999999999987</v>
      </c>
      <c r="E548" s="20">
        <v>293.7700000000001</v>
      </c>
      <c r="F548" s="21">
        <v>20646.768850000011</v>
      </c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</row>
    <row r="549" spans="1:19" ht="15" customHeight="1" x14ac:dyDescent="0.2">
      <c r="A549" s="14" t="s">
        <v>662</v>
      </c>
      <c r="B549" s="22">
        <v>11</v>
      </c>
      <c r="C549" s="23">
        <v>38.610599999999998</v>
      </c>
      <c r="D549" s="23">
        <v>0.20400000000000007</v>
      </c>
      <c r="E549" s="23">
        <v>16</v>
      </c>
      <c r="F549" s="24">
        <v>1551.87</v>
      </c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</row>
    <row r="550" spans="1:19" ht="15" customHeight="1" x14ac:dyDescent="0.2">
      <c r="A550" s="14" t="s">
        <v>475</v>
      </c>
      <c r="B550" s="22">
        <v>3</v>
      </c>
      <c r="C550" s="23">
        <v>1.06</v>
      </c>
      <c r="D550" s="23">
        <v>0.75</v>
      </c>
      <c r="E550" s="23">
        <v>0</v>
      </c>
      <c r="F550" s="24">
        <v>3</v>
      </c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</row>
    <row r="551" spans="1:19" ht="15" customHeight="1" x14ac:dyDescent="0.2">
      <c r="A551" s="14" t="s">
        <v>476</v>
      </c>
      <c r="B551" s="22">
        <v>3</v>
      </c>
      <c r="C551" s="23">
        <v>8.8000000000000005E-3</v>
      </c>
      <c r="D551" s="23">
        <v>3.0000000000000001E-3</v>
      </c>
      <c r="E551" s="23">
        <v>0</v>
      </c>
      <c r="F551" s="24">
        <v>0.34499999999999997</v>
      </c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</row>
    <row r="552" spans="1:19" ht="15" customHeight="1" x14ac:dyDescent="0.2">
      <c r="A552" s="14" t="s">
        <v>477</v>
      </c>
      <c r="B552" s="22">
        <v>1</v>
      </c>
      <c r="C552" s="23">
        <v>1</v>
      </c>
      <c r="D552" s="23">
        <v>0</v>
      </c>
      <c r="E552" s="23">
        <v>0</v>
      </c>
      <c r="F552" s="24">
        <v>37.5</v>
      </c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</row>
    <row r="553" spans="1:19" ht="15" customHeight="1" x14ac:dyDescent="0.2">
      <c r="A553" s="14" t="s">
        <v>77</v>
      </c>
      <c r="B553" s="22">
        <v>17</v>
      </c>
      <c r="C553" s="23">
        <v>3.4169999999999998</v>
      </c>
      <c r="D553" s="23">
        <v>0.79080000000000017</v>
      </c>
      <c r="E553" s="23">
        <v>0</v>
      </c>
      <c r="F553" s="24">
        <v>14.260999999999997</v>
      </c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</row>
    <row r="554" spans="1:19" ht="15" customHeight="1" x14ac:dyDescent="0.2">
      <c r="A554" s="14" t="s">
        <v>466</v>
      </c>
      <c r="B554" s="22">
        <v>14</v>
      </c>
      <c r="C554" s="23">
        <v>35.165999999999997</v>
      </c>
      <c r="D554" s="23">
        <v>3.5009999999999999</v>
      </c>
      <c r="E554" s="23">
        <v>30.500000000000004</v>
      </c>
      <c r="F554" s="24">
        <v>1203.7624999999998</v>
      </c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</row>
    <row r="555" spans="1:19" ht="15" customHeight="1" x14ac:dyDescent="0.2">
      <c r="A555" s="14" t="s">
        <v>478</v>
      </c>
      <c r="B555" s="22">
        <v>21</v>
      </c>
      <c r="C555" s="23">
        <v>76.45</v>
      </c>
      <c r="D555" s="23">
        <v>0</v>
      </c>
      <c r="E555" s="23">
        <v>73.250000000000014</v>
      </c>
      <c r="F555" s="24">
        <v>4413.7499999999991</v>
      </c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</row>
    <row r="556" spans="1:19" ht="15" customHeight="1" x14ac:dyDescent="0.2">
      <c r="A556" s="14" t="s">
        <v>479</v>
      </c>
      <c r="B556" s="22">
        <v>1</v>
      </c>
      <c r="C556" s="23">
        <v>4.0000000000000001E-3</v>
      </c>
      <c r="D556" s="23">
        <v>0</v>
      </c>
      <c r="E556" s="23">
        <v>0</v>
      </c>
      <c r="F556" s="24">
        <v>0.05</v>
      </c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</row>
    <row r="557" spans="1:19" ht="15" customHeight="1" x14ac:dyDescent="0.2">
      <c r="A557" s="14" t="s">
        <v>480</v>
      </c>
      <c r="B557" s="22">
        <v>6</v>
      </c>
      <c r="C557" s="23">
        <v>3.7800000000000007E-2</v>
      </c>
      <c r="D557" s="23">
        <v>1.04E-2</v>
      </c>
      <c r="E557" s="23">
        <v>0</v>
      </c>
      <c r="F557" s="24">
        <v>1.2736000000000001</v>
      </c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</row>
    <row r="558" spans="1:19" ht="15" customHeight="1" x14ac:dyDescent="0.2">
      <c r="A558" s="14" t="s">
        <v>481</v>
      </c>
      <c r="B558" s="22">
        <v>14</v>
      </c>
      <c r="C558" s="23">
        <v>188.52000000000004</v>
      </c>
      <c r="D558" s="23">
        <v>4.0000000000000009</v>
      </c>
      <c r="E558" s="23">
        <v>174.01999999999998</v>
      </c>
      <c r="F558" s="24">
        <v>13311.999999999998</v>
      </c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</row>
    <row r="559" spans="1:19" ht="15" customHeight="1" x14ac:dyDescent="0.2">
      <c r="A559" s="14" t="s">
        <v>482</v>
      </c>
      <c r="B559" s="22">
        <v>2</v>
      </c>
      <c r="C559" s="23">
        <v>2.2000000000000002E-2</v>
      </c>
      <c r="D559" s="23">
        <v>0</v>
      </c>
      <c r="E559" s="23">
        <v>0</v>
      </c>
      <c r="F559" s="24">
        <v>1.1499999999999999</v>
      </c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</row>
    <row r="560" spans="1:19" ht="15" customHeight="1" x14ac:dyDescent="0.2">
      <c r="A560" s="14" t="s">
        <v>334</v>
      </c>
      <c r="B560" s="22">
        <v>35</v>
      </c>
      <c r="C560" s="23">
        <v>7.6050000000000004</v>
      </c>
      <c r="D560" s="23">
        <v>2.7999999999999995E-3</v>
      </c>
      <c r="E560" s="23">
        <v>0</v>
      </c>
      <c r="F560" s="24">
        <v>107.80675000000004</v>
      </c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</row>
    <row r="561" spans="1:19" ht="15" customHeight="1" x14ac:dyDescent="0.2">
      <c r="A561" s="14" t="s">
        <v>483</v>
      </c>
      <c r="B561" s="19">
        <v>440</v>
      </c>
      <c r="C561" s="20">
        <v>16.12660000000001</v>
      </c>
      <c r="D561" s="20">
        <v>0.16987818141610708</v>
      </c>
      <c r="E561" s="20">
        <v>0</v>
      </c>
      <c r="F561" s="21">
        <v>255.57899999999987</v>
      </c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</row>
    <row r="562" spans="1:19" ht="15" customHeight="1" x14ac:dyDescent="0.2">
      <c r="A562" s="14" t="s">
        <v>663</v>
      </c>
      <c r="B562" s="22">
        <v>33</v>
      </c>
      <c r="C562" s="23">
        <v>2.3835999999999995</v>
      </c>
      <c r="D562" s="23">
        <v>1.2200000000000003E-2</v>
      </c>
      <c r="E562" s="23">
        <v>0</v>
      </c>
      <c r="F562" s="24">
        <v>100.77</v>
      </c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</row>
    <row r="563" spans="1:19" ht="15" customHeight="1" x14ac:dyDescent="0.2">
      <c r="A563" s="14" t="s">
        <v>484</v>
      </c>
      <c r="B563" s="22">
        <v>71</v>
      </c>
      <c r="C563" s="23">
        <v>5.1214000000000004</v>
      </c>
      <c r="D563" s="23">
        <v>2.1599999999999994E-2</v>
      </c>
      <c r="E563" s="23">
        <v>0</v>
      </c>
      <c r="F563" s="24">
        <v>37.835500000000003</v>
      </c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</row>
    <row r="564" spans="1:19" ht="15" customHeight="1" x14ac:dyDescent="0.2">
      <c r="A564" s="14" t="s">
        <v>485</v>
      </c>
      <c r="B564" s="22">
        <v>216</v>
      </c>
      <c r="C564" s="23">
        <v>3.6146000000000011</v>
      </c>
      <c r="D564" s="23">
        <v>0.12547818141610706</v>
      </c>
      <c r="E564" s="23">
        <v>0</v>
      </c>
      <c r="F564" s="24">
        <v>56.475999999999964</v>
      </c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</row>
    <row r="565" spans="1:19" ht="15" customHeight="1" x14ac:dyDescent="0.2">
      <c r="A565" s="14" t="s">
        <v>486</v>
      </c>
      <c r="B565" s="22">
        <v>8</v>
      </c>
      <c r="C565" s="23">
        <v>0.13199999999999998</v>
      </c>
      <c r="D565" s="23">
        <v>0</v>
      </c>
      <c r="E565" s="23">
        <v>0</v>
      </c>
      <c r="F565" s="24">
        <v>8.6600000000000019</v>
      </c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</row>
    <row r="566" spans="1:19" ht="15" customHeight="1" x14ac:dyDescent="0.2">
      <c r="A566" s="14" t="s">
        <v>334</v>
      </c>
      <c r="B566" s="22">
        <v>65</v>
      </c>
      <c r="C566" s="23">
        <v>2.8578000000000001</v>
      </c>
      <c r="D566" s="23">
        <v>1.06E-2</v>
      </c>
      <c r="E566" s="23">
        <v>0</v>
      </c>
      <c r="F566" s="24">
        <v>27.400000000000002</v>
      </c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</row>
    <row r="567" spans="1:19" ht="15" customHeight="1" x14ac:dyDescent="0.2">
      <c r="A567" s="14" t="s">
        <v>487</v>
      </c>
      <c r="B567" s="22">
        <v>16</v>
      </c>
      <c r="C567" s="23">
        <v>1.3352000000000004</v>
      </c>
      <c r="D567" s="23">
        <v>0</v>
      </c>
      <c r="E567" s="23">
        <v>0</v>
      </c>
      <c r="F567" s="24">
        <v>20.475000000000001</v>
      </c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</row>
    <row r="568" spans="1:19" ht="15" customHeight="1" x14ac:dyDescent="0.2">
      <c r="A568" s="14" t="s">
        <v>488</v>
      </c>
      <c r="B568" s="22">
        <v>4</v>
      </c>
      <c r="C568" s="23">
        <v>2.0999999999999998E-2</v>
      </c>
      <c r="D568" s="23">
        <v>0</v>
      </c>
      <c r="E568" s="23">
        <v>0</v>
      </c>
      <c r="F568" s="24">
        <v>0.78749999999999998</v>
      </c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</row>
    <row r="569" spans="1:19" ht="15" customHeight="1" x14ac:dyDescent="0.2">
      <c r="A569" s="14" t="s">
        <v>341</v>
      </c>
      <c r="B569" s="22">
        <v>27</v>
      </c>
      <c r="C569" s="23">
        <v>0.66099999999999992</v>
      </c>
      <c r="D569" s="23">
        <v>0</v>
      </c>
      <c r="E569" s="23">
        <v>0</v>
      </c>
      <c r="F569" s="24">
        <v>3.1750000000000003</v>
      </c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</row>
    <row r="570" spans="1:19" ht="15" customHeight="1" x14ac:dyDescent="0.2">
      <c r="A570" s="14" t="s">
        <v>489</v>
      </c>
      <c r="B570" s="19">
        <v>111</v>
      </c>
      <c r="C570" s="20">
        <v>20.699449999999999</v>
      </c>
      <c r="D570" s="20">
        <v>0.34199999999999997</v>
      </c>
      <c r="E570" s="20">
        <v>1.0000000000000002</v>
      </c>
      <c r="F570" s="21">
        <v>326.73162499999978</v>
      </c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</row>
    <row r="571" spans="1:19" ht="15" customHeight="1" x14ac:dyDescent="0.2">
      <c r="A571" s="14" t="s">
        <v>664</v>
      </c>
      <c r="B571" s="22">
        <v>37</v>
      </c>
      <c r="C571" s="23">
        <v>11.802600000000002</v>
      </c>
      <c r="D571" s="23">
        <v>0.01</v>
      </c>
      <c r="E571" s="23">
        <v>1.0000000000000004</v>
      </c>
      <c r="F571" s="24">
        <v>38.446625000000004</v>
      </c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</row>
    <row r="572" spans="1:19" ht="15" customHeight="1" x14ac:dyDescent="0.2">
      <c r="A572" s="14" t="s">
        <v>490</v>
      </c>
      <c r="B572" s="22">
        <v>6</v>
      </c>
      <c r="C572" s="23">
        <v>0.28400000000000003</v>
      </c>
      <c r="D572" s="23">
        <v>1.9999999999999997E-2</v>
      </c>
      <c r="E572" s="23">
        <v>0</v>
      </c>
      <c r="F572" s="24">
        <v>7.1999999999999993</v>
      </c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</row>
    <row r="573" spans="1:19" ht="15" customHeight="1" x14ac:dyDescent="0.2">
      <c r="A573" s="14" t="s">
        <v>491</v>
      </c>
      <c r="B573" s="22">
        <v>27</v>
      </c>
      <c r="C573" s="23">
        <v>3.6302500000000002</v>
      </c>
      <c r="D573" s="23">
        <v>1.1999999999999999E-2</v>
      </c>
      <c r="E573" s="23">
        <v>0</v>
      </c>
      <c r="F573" s="24">
        <v>202.52099999999999</v>
      </c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</row>
    <row r="574" spans="1:19" ht="15" customHeight="1" x14ac:dyDescent="0.2">
      <c r="A574" s="14" t="s">
        <v>78</v>
      </c>
      <c r="B574" s="22">
        <v>16</v>
      </c>
      <c r="C574" s="23">
        <v>0.68100000000000005</v>
      </c>
      <c r="D574" s="23">
        <v>5.000000000000001E-2</v>
      </c>
      <c r="E574" s="23">
        <v>0</v>
      </c>
      <c r="F574" s="24">
        <v>26.195000000000004</v>
      </c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</row>
    <row r="575" spans="1:19" ht="15" customHeight="1" x14ac:dyDescent="0.2">
      <c r="A575" s="14" t="s">
        <v>492</v>
      </c>
      <c r="B575" s="22">
        <v>8</v>
      </c>
      <c r="C575" s="23">
        <v>2.5549999999999997</v>
      </c>
      <c r="D575" s="23">
        <v>0</v>
      </c>
      <c r="E575" s="23">
        <v>0</v>
      </c>
      <c r="F575" s="24">
        <v>25.825000000000003</v>
      </c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</row>
    <row r="576" spans="1:19" ht="15" customHeight="1" x14ac:dyDescent="0.2">
      <c r="A576" s="14" t="s">
        <v>493</v>
      </c>
      <c r="B576" s="22">
        <v>12</v>
      </c>
      <c r="C576" s="23">
        <v>1.6816000000000004</v>
      </c>
      <c r="D576" s="23">
        <v>0.25</v>
      </c>
      <c r="E576" s="23">
        <v>0</v>
      </c>
      <c r="F576" s="24">
        <v>23.540500000000002</v>
      </c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</row>
    <row r="577" spans="1:19" ht="15" customHeight="1" x14ac:dyDescent="0.2">
      <c r="A577" s="14" t="s">
        <v>463</v>
      </c>
      <c r="B577" s="22">
        <v>5</v>
      </c>
      <c r="C577" s="23">
        <v>6.5000000000000002E-2</v>
      </c>
      <c r="D577" s="23">
        <v>0</v>
      </c>
      <c r="E577" s="23">
        <v>0</v>
      </c>
      <c r="F577" s="24">
        <v>3.0034999999999994</v>
      </c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</row>
    <row r="578" spans="1:19" ht="15" customHeight="1" x14ac:dyDescent="0.2">
      <c r="A578" s="14" t="s">
        <v>494</v>
      </c>
      <c r="B578" s="19">
        <v>150</v>
      </c>
      <c r="C578" s="20">
        <v>2.5505999999999993</v>
      </c>
      <c r="D578" s="20">
        <v>3.3800000000000004E-2</v>
      </c>
      <c r="E578" s="20">
        <v>0</v>
      </c>
      <c r="F578" s="21">
        <v>96.865000000000038</v>
      </c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</row>
    <row r="579" spans="1:19" ht="15" customHeight="1" x14ac:dyDescent="0.2">
      <c r="A579" s="14" t="s">
        <v>665</v>
      </c>
      <c r="B579" s="22">
        <v>10</v>
      </c>
      <c r="C579" s="23">
        <v>9.4800000000000009E-2</v>
      </c>
      <c r="D579" s="23">
        <v>0</v>
      </c>
      <c r="E579" s="23">
        <v>0</v>
      </c>
      <c r="F579" s="24">
        <v>1.8450000000000002</v>
      </c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</row>
    <row r="580" spans="1:19" ht="15" customHeight="1" x14ac:dyDescent="0.2">
      <c r="A580" s="14" t="s">
        <v>495</v>
      </c>
      <c r="B580" s="22">
        <v>27</v>
      </c>
      <c r="C580" s="23">
        <v>0.69259999999999988</v>
      </c>
      <c r="D580" s="23">
        <v>8.7999999999999988E-3</v>
      </c>
      <c r="E580" s="23">
        <v>0</v>
      </c>
      <c r="F580" s="24">
        <v>14.6465</v>
      </c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</row>
    <row r="581" spans="1:19" ht="15" customHeight="1" x14ac:dyDescent="0.2">
      <c r="A581" s="14" t="s">
        <v>353</v>
      </c>
      <c r="B581" s="22">
        <v>6</v>
      </c>
      <c r="C581" s="23">
        <v>7.5999999999999998E-2</v>
      </c>
      <c r="D581" s="23">
        <v>0</v>
      </c>
      <c r="E581" s="23">
        <v>0</v>
      </c>
      <c r="F581" s="24">
        <v>1.6749999999999998</v>
      </c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</row>
    <row r="582" spans="1:19" ht="15" customHeight="1" x14ac:dyDescent="0.2">
      <c r="A582" s="14" t="s">
        <v>496</v>
      </c>
      <c r="B582" s="22">
        <v>9</v>
      </c>
      <c r="C582" s="23">
        <v>3.2400000000000005E-2</v>
      </c>
      <c r="D582" s="23">
        <v>0</v>
      </c>
      <c r="E582" s="23">
        <v>0</v>
      </c>
      <c r="F582" s="24">
        <v>1.931</v>
      </c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</row>
    <row r="583" spans="1:19" ht="15" customHeight="1" x14ac:dyDescent="0.2">
      <c r="A583" s="14" t="s">
        <v>497</v>
      </c>
      <c r="B583" s="22">
        <v>39</v>
      </c>
      <c r="C583" s="23">
        <v>0.80439999999999978</v>
      </c>
      <c r="D583" s="23">
        <v>4.6000000000000008E-3</v>
      </c>
      <c r="E583" s="23">
        <v>0</v>
      </c>
      <c r="F583" s="24">
        <v>51.911999999999999</v>
      </c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</row>
    <row r="584" spans="1:19" ht="15" customHeight="1" x14ac:dyDescent="0.2">
      <c r="A584" s="14" t="s">
        <v>305</v>
      </c>
      <c r="B584" s="22">
        <v>34</v>
      </c>
      <c r="C584" s="23">
        <v>0.44839999999999991</v>
      </c>
      <c r="D584" s="23">
        <v>4.0000000000000002E-4</v>
      </c>
      <c r="E584" s="23">
        <v>0</v>
      </c>
      <c r="F584" s="24">
        <v>15.900999999999996</v>
      </c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</row>
    <row r="585" spans="1:19" ht="15" customHeight="1" x14ac:dyDescent="0.2">
      <c r="A585" s="14" t="s">
        <v>498</v>
      </c>
      <c r="B585" s="22">
        <v>1</v>
      </c>
      <c r="C585" s="23">
        <v>5.0000000000000001E-3</v>
      </c>
      <c r="D585" s="23">
        <v>0</v>
      </c>
      <c r="E585" s="23">
        <v>0</v>
      </c>
      <c r="F585" s="24">
        <v>0</v>
      </c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</row>
    <row r="586" spans="1:19" ht="15" customHeight="1" x14ac:dyDescent="0.2">
      <c r="A586" s="14" t="s">
        <v>688</v>
      </c>
      <c r="B586" s="22">
        <v>2</v>
      </c>
      <c r="C586" s="23">
        <v>6.0000000000000001E-3</v>
      </c>
      <c r="D586" s="23">
        <v>0</v>
      </c>
      <c r="E586" s="23">
        <v>0</v>
      </c>
      <c r="F586" s="24">
        <v>0.23</v>
      </c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</row>
    <row r="587" spans="1:19" ht="15" customHeight="1" x14ac:dyDescent="0.2">
      <c r="A587" s="14" t="s">
        <v>500</v>
      </c>
      <c r="B587" s="22">
        <v>11</v>
      </c>
      <c r="C587" s="23">
        <v>0.1336</v>
      </c>
      <c r="D587" s="23">
        <v>0.02</v>
      </c>
      <c r="E587" s="23">
        <v>0</v>
      </c>
      <c r="F587" s="24">
        <v>0.17199999999999999</v>
      </c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</row>
    <row r="588" spans="1:19" ht="15" customHeight="1" x14ac:dyDescent="0.2">
      <c r="A588" s="14" t="s">
        <v>501</v>
      </c>
      <c r="B588" s="22">
        <v>8</v>
      </c>
      <c r="C588" s="23">
        <v>1.34E-2</v>
      </c>
      <c r="D588" s="23">
        <v>0</v>
      </c>
      <c r="E588" s="23">
        <v>0</v>
      </c>
      <c r="F588" s="24">
        <v>4.4999999999999998E-2</v>
      </c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</row>
    <row r="589" spans="1:19" ht="15" customHeight="1" x14ac:dyDescent="0.2">
      <c r="A589" s="14" t="s">
        <v>502</v>
      </c>
      <c r="B589" s="22">
        <v>3</v>
      </c>
      <c r="C589" s="23">
        <v>0.24400000000000002</v>
      </c>
      <c r="D589" s="23">
        <v>0</v>
      </c>
      <c r="E589" s="23">
        <v>0</v>
      </c>
      <c r="F589" s="24">
        <v>8.5075000000000003</v>
      </c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</row>
    <row r="590" spans="1:19" ht="15" customHeight="1" x14ac:dyDescent="0.2">
      <c r="A590" s="14" t="s">
        <v>503</v>
      </c>
      <c r="B590" s="19">
        <v>40</v>
      </c>
      <c r="C590" s="20">
        <v>22.202199999999998</v>
      </c>
      <c r="D590" s="20">
        <v>0.76200000000000001</v>
      </c>
      <c r="E590" s="20">
        <v>1</v>
      </c>
      <c r="F590" s="21">
        <v>518.46875000000011</v>
      </c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</row>
    <row r="591" spans="1:19" ht="15" customHeight="1" x14ac:dyDescent="0.2">
      <c r="A591" s="14" t="s">
        <v>666</v>
      </c>
      <c r="B591" s="22">
        <v>11</v>
      </c>
      <c r="C591" s="23">
        <v>8.5820000000000007</v>
      </c>
      <c r="D591" s="23">
        <v>0.502</v>
      </c>
      <c r="E591" s="23">
        <v>0</v>
      </c>
      <c r="F591" s="24">
        <v>213.6</v>
      </c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</row>
    <row r="592" spans="1:19" ht="15" customHeight="1" x14ac:dyDescent="0.2">
      <c r="A592" s="14" t="s">
        <v>504</v>
      </c>
      <c r="B592" s="22">
        <v>2</v>
      </c>
      <c r="C592" s="23">
        <v>0.50059999999999993</v>
      </c>
      <c r="D592" s="23">
        <v>0</v>
      </c>
      <c r="E592" s="23">
        <v>0</v>
      </c>
      <c r="F592" s="24">
        <v>12.0075</v>
      </c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</row>
    <row r="593" spans="1:19" ht="15" customHeight="1" x14ac:dyDescent="0.2">
      <c r="A593" s="14" t="s">
        <v>505</v>
      </c>
      <c r="B593" s="22">
        <v>10</v>
      </c>
      <c r="C593" s="23">
        <v>10.16</v>
      </c>
      <c r="D593" s="23">
        <v>0</v>
      </c>
      <c r="E593" s="23">
        <v>1</v>
      </c>
      <c r="F593" s="24">
        <v>238.25</v>
      </c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</row>
    <row r="594" spans="1:19" ht="15" customHeight="1" x14ac:dyDescent="0.2">
      <c r="A594" s="14" t="s">
        <v>506</v>
      </c>
      <c r="B594" s="22">
        <v>5</v>
      </c>
      <c r="C594" s="23">
        <v>0.70239999999999991</v>
      </c>
      <c r="D594" s="23">
        <v>0.20000000000000004</v>
      </c>
      <c r="E594" s="23">
        <v>0</v>
      </c>
      <c r="F594" s="24">
        <v>37.594999999999992</v>
      </c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</row>
    <row r="595" spans="1:19" ht="15" customHeight="1" x14ac:dyDescent="0.2">
      <c r="A595" s="14" t="s">
        <v>507</v>
      </c>
      <c r="B595" s="22">
        <v>12</v>
      </c>
      <c r="C595" s="23">
        <v>2.2572000000000001</v>
      </c>
      <c r="D595" s="23">
        <v>5.9999999999999991E-2</v>
      </c>
      <c r="E595" s="23">
        <v>0</v>
      </c>
      <c r="F595" s="24">
        <v>17.016250000000003</v>
      </c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</row>
    <row r="596" spans="1:19" ht="15" customHeight="1" x14ac:dyDescent="0.2">
      <c r="A596" s="14" t="s">
        <v>508</v>
      </c>
      <c r="B596" s="19">
        <v>30</v>
      </c>
      <c r="C596" s="20">
        <v>6.8286000000000007</v>
      </c>
      <c r="D596" s="20">
        <v>7.0000000000000021E-2</v>
      </c>
      <c r="E596" s="20">
        <v>1.5</v>
      </c>
      <c r="F596" s="21">
        <v>134.46899999999999</v>
      </c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</row>
    <row r="597" spans="1:19" ht="15" customHeight="1" x14ac:dyDescent="0.2">
      <c r="A597" s="14" t="s">
        <v>667</v>
      </c>
      <c r="B597" s="22">
        <v>15</v>
      </c>
      <c r="C597" s="23">
        <v>4.1842000000000006</v>
      </c>
      <c r="D597" s="23">
        <v>0</v>
      </c>
      <c r="E597" s="23">
        <v>1</v>
      </c>
      <c r="F597" s="24">
        <v>32.488500000000002</v>
      </c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</row>
    <row r="598" spans="1:19" ht="15" customHeight="1" x14ac:dyDescent="0.2">
      <c r="A598" s="14" t="s">
        <v>86</v>
      </c>
      <c r="B598" s="22">
        <v>8</v>
      </c>
      <c r="C598" s="23">
        <v>1.4224000000000001</v>
      </c>
      <c r="D598" s="23">
        <v>0</v>
      </c>
      <c r="E598" s="23">
        <v>0</v>
      </c>
      <c r="F598" s="24">
        <v>36.768000000000001</v>
      </c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</row>
    <row r="599" spans="1:19" ht="15" customHeight="1" x14ac:dyDescent="0.2">
      <c r="A599" s="14" t="s">
        <v>290</v>
      </c>
      <c r="B599" s="22">
        <v>5</v>
      </c>
      <c r="C599" s="23">
        <v>0.91999999999999993</v>
      </c>
      <c r="D599" s="23">
        <v>7.0000000000000007E-2</v>
      </c>
      <c r="E599" s="23">
        <v>0.5</v>
      </c>
      <c r="F599" s="24">
        <v>42.6875</v>
      </c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</row>
    <row r="600" spans="1:19" ht="15" customHeight="1" x14ac:dyDescent="0.2">
      <c r="A600" s="14" t="s">
        <v>509</v>
      </c>
      <c r="B600" s="22">
        <v>2</v>
      </c>
      <c r="C600" s="23">
        <v>0.30199999999999999</v>
      </c>
      <c r="D600" s="23">
        <v>0</v>
      </c>
      <c r="E600" s="23">
        <v>0</v>
      </c>
      <c r="F600" s="24">
        <v>22.525000000000002</v>
      </c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</row>
    <row r="601" spans="1:19" ht="15" customHeight="1" x14ac:dyDescent="0.2">
      <c r="A601" s="14" t="s">
        <v>510</v>
      </c>
      <c r="B601" s="19">
        <v>45</v>
      </c>
      <c r="C601" s="20">
        <v>18.911039999999996</v>
      </c>
      <c r="D601" s="20">
        <v>0.50660000000000005</v>
      </c>
      <c r="E601" s="20">
        <v>11.000019999999997</v>
      </c>
      <c r="F601" s="21">
        <v>903.19749999999999</v>
      </c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</row>
    <row r="602" spans="1:19" ht="15" customHeight="1" x14ac:dyDescent="0.2">
      <c r="A602" s="14" t="s">
        <v>668</v>
      </c>
      <c r="B602" s="22">
        <v>6</v>
      </c>
      <c r="C602" s="23">
        <v>2.7017999999999995</v>
      </c>
      <c r="D602" s="23">
        <v>0.50019999999999998</v>
      </c>
      <c r="E602" s="23">
        <v>1</v>
      </c>
      <c r="F602" s="24">
        <v>80.234000000000009</v>
      </c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</row>
    <row r="603" spans="1:19" ht="15" customHeight="1" x14ac:dyDescent="0.2">
      <c r="A603" s="14" t="s">
        <v>511</v>
      </c>
      <c r="B603" s="22">
        <v>7</v>
      </c>
      <c r="C603" s="23">
        <v>15.1</v>
      </c>
      <c r="D603" s="23">
        <v>0</v>
      </c>
      <c r="E603" s="23">
        <v>10</v>
      </c>
      <c r="F603" s="24">
        <v>822</v>
      </c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</row>
    <row r="604" spans="1:19" ht="15" customHeight="1" x14ac:dyDescent="0.2">
      <c r="A604" s="14" t="s">
        <v>512</v>
      </c>
      <c r="B604" s="22">
        <v>11</v>
      </c>
      <c r="C604" s="23">
        <v>0.26740000000000008</v>
      </c>
      <c r="D604" s="23">
        <v>2.9999999999999996E-3</v>
      </c>
      <c r="E604" s="23">
        <v>2.0000000000000008E-5</v>
      </c>
      <c r="F604" s="24">
        <v>1.5500000000000003E-2</v>
      </c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</row>
    <row r="605" spans="1:19" ht="15" customHeight="1" x14ac:dyDescent="0.2">
      <c r="A605" s="14" t="s">
        <v>513</v>
      </c>
      <c r="B605" s="22">
        <v>2</v>
      </c>
      <c r="C605" s="23">
        <v>0.50024000000000002</v>
      </c>
      <c r="D605" s="23">
        <v>0</v>
      </c>
      <c r="E605" s="23">
        <v>0</v>
      </c>
      <c r="F605" s="24">
        <v>0</v>
      </c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</row>
    <row r="606" spans="1:19" ht="15" customHeight="1" x14ac:dyDescent="0.2">
      <c r="A606" s="14" t="s">
        <v>334</v>
      </c>
      <c r="B606" s="22">
        <v>19</v>
      </c>
      <c r="C606" s="23">
        <v>0.34160000000000007</v>
      </c>
      <c r="D606" s="23">
        <v>3.3999999999999994E-3</v>
      </c>
      <c r="E606" s="23">
        <v>0</v>
      </c>
      <c r="F606" s="24">
        <v>0.94800000000000029</v>
      </c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</row>
    <row r="607" spans="1:19" ht="15" customHeight="1" x14ac:dyDescent="0.2">
      <c r="A607" s="14" t="s">
        <v>254</v>
      </c>
      <c r="B607" s="19">
        <v>252</v>
      </c>
      <c r="C607" s="20">
        <v>18.558800000000016</v>
      </c>
      <c r="D607" s="20">
        <v>4.9800000000000032E-2</v>
      </c>
      <c r="E607" s="20">
        <v>0</v>
      </c>
      <c r="F607" s="21">
        <v>82.473749999999953</v>
      </c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</row>
    <row r="608" spans="1:19" ht="15" customHeight="1" x14ac:dyDescent="0.2">
      <c r="A608" s="14" t="s">
        <v>669</v>
      </c>
      <c r="B608" s="22">
        <v>16</v>
      </c>
      <c r="C608" s="23">
        <v>5.1450000000000005</v>
      </c>
      <c r="D608" s="23">
        <v>1.1999999999999997E-2</v>
      </c>
      <c r="E608" s="23">
        <v>0</v>
      </c>
      <c r="F608" s="24">
        <v>51.491999999999997</v>
      </c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</row>
    <row r="609" spans="1:19" ht="15" customHeight="1" x14ac:dyDescent="0.2">
      <c r="A609" s="14" t="s">
        <v>514</v>
      </c>
      <c r="B609" s="22">
        <v>50</v>
      </c>
      <c r="C609" s="23">
        <v>0.23600000000000002</v>
      </c>
      <c r="D609" s="23">
        <v>2.3599999999999993E-2</v>
      </c>
      <c r="E609" s="23">
        <v>0</v>
      </c>
      <c r="F609" s="24">
        <v>3.2054999999999998</v>
      </c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</row>
    <row r="610" spans="1:19" ht="15" customHeight="1" x14ac:dyDescent="0.2">
      <c r="A610" s="14" t="s">
        <v>515</v>
      </c>
      <c r="B610" s="22">
        <v>8</v>
      </c>
      <c r="C610" s="23">
        <v>7.2999999999999995E-2</v>
      </c>
      <c r="D610" s="23">
        <v>0.01</v>
      </c>
      <c r="E610" s="23">
        <v>0</v>
      </c>
      <c r="F610" s="24">
        <v>2.7</v>
      </c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</row>
    <row r="611" spans="1:19" ht="15" customHeight="1" x14ac:dyDescent="0.2">
      <c r="A611" s="14" t="s">
        <v>613</v>
      </c>
      <c r="B611" s="22">
        <v>14</v>
      </c>
      <c r="C611" s="23">
        <v>7.980000000000001E-2</v>
      </c>
      <c r="D611" s="23">
        <v>0</v>
      </c>
      <c r="E611" s="23">
        <v>0</v>
      </c>
      <c r="F611" s="24">
        <v>0.57524999999999993</v>
      </c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</row>
    <row r="612" spans="1:19" ht="15" customHeight="1" x14ac:dyDescent="0.2">
      <c r="A612" s="14" t="s">
        <v>516</v>
      </c>
      <c r="B612" s="22">
        <v>157</v>
      </c>
      <c r="C612" s="23">
        <v>11.985600000000003</v>
      </c>
      <c r="D612" s="23">
        <v>4.2000000000000006E-3</v>
      </c>
      <c r="E612" s="23">
        <v>0</v>
      </c>
      <c r="F612" s="24">
        <v>24.251000000000012</v>
      </c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</row>
    <row r="613" spans="1:19" ht="15" customHeight="1" x14ac:dyDescent="0.2">
      <c r="A613" s="14" t="s">
        <v>517</v>
      </c>
      <c r="B613" s="22">
        <v>7</v>
      </c>
      <c r="C613" s="23">
        <v>1.0393999999999999</v>
      </c>
      <c r="D613" s="23">
        <v>0</v>
      </c>
      <c r="E613" s="23">
        <v>0</v>
      </c>
      <c r="F613" s="24">
        <v>0.25</v>
      </c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</row>
    <row r="614" spans="1:19" ht="15" customHeight="1" x14ac:dyDescent="0.2">
      <c r="A614" s="14" t="s">
        <v>518</v>
      </c>
      <c r="B614" s="19">
        <v>226</v>
      </c>
      <c r="C614" s="20">
        <v>4923.719600000004</v>
      </c>
      <c r="D614" s="20">
        <v>2.6486020000000003</v>
      </c>
      <c r="E614" s="20">
        <v>4558.0000000000036</v>
      </c>
      <c r="F614" s="21">
        <v>354180.58710000006</v>
      </c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</row>
    <row r="615" spans="1:19" ht="15" customHeight="1" x14ac:dyDescent="0.2">
      <c r="A615" s="14" t="s">
        <v>670</v>
      </c>
      <c r="B615" s="22">
        <v>22</v>
      </c>
      <c r="C615" s="23">
        <v>4.3381999999999996</v>
      </c>
      <c r="D615" s="23">
        <v>1.2019999999999999E-3</v>
      </c>
      <c r="E615" s="23">
        <v>2.5</v>
      </c>
      <c r="F615" s="24">
        <v>91.43549999999999</v>
      </c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</row>
    <row r="616" spans="1:19" ht="15" customHeight="1" x14ac:dyDescent="0.2">
      <c r="A616" s="14" t="s">
        <v>339</v>
      </c>
      <c r="B616" s="22">
        <v>7</v>
      </c>
      <c r="C616" s="23">
        <v>0.61900000000000011</v>
      </c>
      <c r="D616" s="23">
        <v>0</v>
      </c>
      <c r="E616" s="23">
        <v>0</v>
      </c>
      <c r="F616" s="24">
        <v>3.1795</v>
      </c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</row>
    <row r="617" spans="1:19" ht="15" customHeight="1" x14ac:dyDescent="0.2">
      <c r="A617" s="14" t="s">
        <v>519</v>
      </c>
      <c r="B617" s="22">
        <v>5</v>
      </c>
      <c r="C617" s="23">
        <v>1.5</v>
      </c>
      <c r="D617" s="23">
        <v>0</v>
      </c>
      <c r="E617" s="23">
        <v>0</v>
      </c>
      <c r="F617" s="24">
        <v>54.600000000000009</v>
      </c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</row>
    <row r="618" spans="1:19" ht="15" customHeight="1" x14ac:dyDescent="0.2">
      <c r="A618" s="14" t="s">
        <v>520</v>
      </c>
      <c r="B618" s="22">
        <v>32</v>
      </c>
      <c r="C618" s="23">
        <v>2357.0533999999989</v>
      </c>
      <c r="D618" s="23">
        <v>1</v>
      </c>
      <c r="E618" s="23">
        <v>2199.0200000000004</v>
      </c>
      <c r="F618" s="24">
        <v>170804.25999999998</v>
      </c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</row>
    <row r="619" spans="1:19" ht="15" customHeight="1" x14ac:dyDescent="0.2">
      <c r="A619" s="14" t="s">
        <v>521</v>
      </c>
      <c r="B619" s="22">
        <v>1</v>
      </c>
      <c r="C619" s="23">
        <v>1.5</v>
      </c>
      <c r="D619" s="23">
        <v>0</v>
      </c>
      <c r="E619" s="23">
        <v>0</v>
      </c>
      <c r="F619" s="24">
        <v>39</v>
      </c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</row>
    <row r="620" spans="1:19" ht="15" customHeight="1" x14ac:dyDescent="0.2">
      <c r="A620" s="14" t="s">
        <v>522</v>
      </c>
      <c r="B620" s="22">
        <v>6</v>
      </c>
      <c r="C620" s="23">
        <v>6.75</v>
      </c>
      <c r="D620" s="23">
        <v>0</v>
      </c>
      <c r="E620" s="23">
        <v>0</v>
      </c>
      <c r="F620" s="24">
        <v>238.00000000000003</v>
      </c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</row>
    <row r="621" spans="1:19" ht="15" customHeight="1" x14ac:dyDescent="0.2">
      <c r="A621" s="14" t="s">
        <v>523</v>
      </c>
      <c r="B621" s="22">
        <v>7</v>
      </c>
      <c r="C621" s="23">
        <v>383.58600000000001</v>
      </c>
      <c r="D621" s="23">
        <v>5.0000000000000001E-3</v>
      </c>
      <c r="E621" s="23">
        <v>373.38</v>
      </c>
      <c r="F621" s="24">
        <v>28240.515000000003</v>
      </c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</row>
    <row r="622" spans="1:19" ht="15" customHeight="1" x14ac:dyDescent="0.2">
      <c r="A622" s="14" t="s">
        <v>202</v>
      </c>
      <c r="B622" s="22">
        <v>3</v>
      </c>
      <c r="C622" s="23">
        <v>0.47000000000000003</v>
      </c>
      <c r="D622" s="23">
        <v>0</v>
      </c>
      <c r="E622" s="23">
        <v>0</v>
      </c>
      <c r="F622" s="24">
        <v>12.03</v>
      </c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</row>
    <row r="623" spans="1:19" ht="15" customHeight="1" x14ac:dyDescent="0.2">
      <c r="A623" s="14" t="s">
        <v>524</v>
      </c>
      <c r="B623" s="22">
        <v>39</v>
      </c>
      <c r="C623" s="23">
        <v>1424.4375999999995</v>
      </c>
      <c r="D623" s="23">
        <v>0.10199999999999999</v>
      </c>
      <c r="E623" s="23">
        <v>1365.5899999999992</v>
      </c>
      <c r="F623" s="24">
        <v>103192.30999999997</v>
      </c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</row>
    <row r="624" spans="1:19" ht="15" customHeight="1" x14ac:dyDescent="0.2">
      <c r="A624" s="14" t="s">
        <v>525</v>
      </c>
      <c r="B624" s="22">
        <v>7</v>
      </c>
      <c r="C624" s="23">
        <v>5.6040000000000001</v>
      </c>
      <c r="D624" s="23">
        <v>0.04</v>
      </c>
      <c r="E624" s="23">
        <v>0</v>
      </c>
      <c r="F624" s="24">
        <v>176.27359999999999</v>
      </c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</row>
    <row r="625" spans="1:19" ht="15" customHeight="1" x14ac:dyDescent="0.2">
      <c r="A625" s="14" t="s">
        <v>499</v>
      </c>
      <c r="B625" s="22">
        <v>4</v>
      </c>
      <c r="C625" s="23">
        <v>9.0000000000000011E-3</v>
      </c>
      <c r="D625" s="23">
        <v>4.0000000000000002E-4</v>
      </c>
      <c r="E625" s="23">
        <v>0</v>
      </c>
      <c r="F625" s="24">
        <v>1.2500000000000002E-2</v>
      </c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</row>
    <row r="626" spans="1:19" ht="15" customHeight="1" x14ac:dyDescent="0.2">
      <c r="A626" s="14" t="s">
        <v>526</v>
      </c>
      <c r="B626" s="22">
        <v>59</v>
      </c>
      <c r="C626" s="23">
        <v>701.76</v>
      </c>
      <c r="D626" s="23">
        <v>1.5</v>
      </c>
      <c r="E626" s="23">
        <v>613.90999999999963</v>
      </c>
      <c r="F626" s="24">
        <v>50297.325000000019</v>
      </c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</row>
    <row r="627" spans="1:19" ht="15" customHeight="1" x14ac:dyDescent="0.2">
      <c r="A627" s="14" t="s">
        <v>527</v>
      </c>
      <c r="B627" s="22">
        <v>5</v>
      </c>
      <c r="C627" s="23">
        <v>4.1302000000000003</v>
      </c>
      <c r="D627" s="23">
        <v>0</v>
      </c>
      <c r="E627" s="23">
        <v>0</v>
      </c>
      <c r="F627" s="24">
        <v>84.814999999999998</v>
      </c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</row>
    <row r="628" spans="1:19" ht="15" customHeight="1" x14ac:dyDescent="0.2">
      <c r="A628" s="14" t="s">
        <v>528</v>
      </c>
      <c r="B628" s="22">
        <v>18</v>
      </c>
      <c r="C628" s="23">
        <v>25.363200000000006</v>
      </c>
      <c r="D628" s="23">
        <v>0</v>
      </c>
      <c r="E628" s="23">
        <v>0</v>
      </c>
      <c r="F628" s="24">
        <v>697.07599999999991</v>
      </c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</row>
    <row r="629" spans="1:19" ht="15" customHeight="1" x14ac:dyDescent="0.2">
      <c r="A629" s="14" t="s">
        <v>529</v>
      </c>
      <c r="B629" s="22">
        <v>8</v>
      </c>
      <c r="C629" s="23">
        <v>5.819</v>
      </c>
      <c r="D629" s="23">
        <v>0</v>
      </c>
      <c r="E629" s="23">
        <v>3.5999999999999996</v>
      </c>
      <c r="F629" s="24">
        <v>234.36750000000004</v>
      </c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</row>
    <row r="630" spans="1:19" ht="15" customHeight="1" x14ac:dyDescent="0.2">
      <c r="A630" s="14" t="s">
        <v>530</v>
      </c>
      <c r="B630" s="22">
        <v>3</v>
      </c>
      <c r="C630" s="23">
        <v>0.78</v>
      </c>
      <c r="D630" s="23">
        <v>0</v>
      </c>
      <c r="E630" s="23">
        <v>0</v>
      </c>
      <c r="F630" s="24">
        <v>15.387499999999999</v>
      </c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</row>
    <row r="631" spans="1:19" ht="15" customHeight="1" x14ac:dyDescent="0.2">
      <c r="A631" s="14" t="s">
        <v>531</v>
      </c>
      <c r="B631" s="19">
        <v>114</v>
      </c>
      <c r="C631" s="20">
        <v>13.228800000000007</v>
      </c>
      <c r="D631" s="20">
        <v>6.4400000000000041E-2</v>
      </c>
      <c r="E631" s="20">
        <v>6.5</v>
      </c>
      <c r="F631" s="21">
        <v>234.43525000000005</v>
      </c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</row>
    <row r="632" spans="1:19" ht="15" customHeight="1" x14ac:dyDescent="0.2">
      <c r="A632" s="14" t="s">
        <v>671</v>
      </c>
      <c r="B632" s="22">
        <v>6</v>
      </c>
      <c r="C632" s="23">
        <v>4.0387999999999993</v>
      </c>
      <c r="D632" s="23">
        <v>0.05</v>
      </c>
      <c r="E632" s="23">
        <v>0</v>
      </c>
      <c r="F632" s="24">
        <v>99.576999999999998</v>
      </c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</row>
    <row r="633" spans="1:19" ht="15" customHeight="1" x14ac:dyDescent="0.2">
      <c r="A633" s="14" t="s">
        <v>351</v>
      </c>
      <c r="B633" s="22">
        <v>4</v>
      </c>
      <c r="C633" s="23">
        <v>1.7000000000000001E-2</v>
      </c>
      <c r="D633" s="23">
        <v>1.2E-2</v>
      </c>
      <c r="E633" s="23">
        <v>0</v>
      </c>
      <c r="F633" s="24">
        <v>4.2000000000000003E-2</v>
      </c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</row>
    <row r="634" spans="1:19" ht="15" customHeight="1" x14ac:dyDescent="0.2">
      <c r="A634" s="14" t="s">
        <v>532</v>
      </c>
      <c r="B634" s="22">
        <v>18</v>
      </c>
      <c r="C634" s="23">
        <v>1.2427999999999999</v>
      </c>
      <c r="D634" s="23">
        <v>0</v>
      </c>
      <c r="E634" s="23">
        <v>0</v>
      </c>
      <c r="F634" s="24">
        <v>8.5499999999999993E-2</v>
      </c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</row>
    <row r="635" spans="1:19" ht="15" customHeight="1" x14ac:dyDescent="0.2">
      <c r="A635" s="14" t="s">
        <v>533</v>
      </c>
      <c r="B635" s="22">
        <v>2</v>
      </c>
      <c r="C635" s="23">
        <v>6.0000000000000001E-3</v>
      </c>
      <c r="D635" s="23">
        <v>2E-3</v>
      </c>
      <c r="E635" s="23">
        <v>0</v>
      </c>
      <c r="F635" s="24">
        <v>7.4999999999999997E-3</v>
      </c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</row>
    <row r="636" spans="1:19" ht="15" customHeight="1" x14ac:dyDescent="0.2">
      <c r="A636" s="14" t="s">
        <v>534</v>
      </c>
      <c r="B636" s="22">
        <v>49</v>
      </c>
      <c r="C636" s="23">
        <v>1.0214000000000003</v>
      </c>
      <c r="D636" s="23">
        <v>3.9999999999999996E-4</v>
      </c>
      <c r="E636" s="23">
        <v>0</v>
      </c>
      <c r="F636" s="24">
        <v>8.3577499999999993</v>
      </c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</row>
    <row r="637" spans="1:19" ht="15" customHeight="1" x14ac:dyDescent="0.2">
      <c r="A637" s="14" t="s">
        <v>150</v>
      </c>
      <c r="B637" s="22">
        <v>3</v>
      </c>
      <c r="C637" s="23">
        <v>4.0000000000000001E-3</v>
      </c>
      <c r="D637" s="23">
        <v>0</v>
      </c>
      <c r="E637" s="23">
        <v>0</v>
      </c>
      <c r="F637" s="24">
        <v>5.5E-2</v>
      </c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</row>
    <row r="638" spans="1:19" ht="15" customHeight="1" x14ac:dyDescent="0.2">
      <c r="A638" s="14" t="s">
        <v>535</v>
      </c>
      <c r="B638" s="22">
        <v>3</v>
      </c>
      <c r="C638" s="23">
        <v>5.0022000000000002</v>
      </c>
      <c r="D638" s="23">
        <v>0</v>
      </c>
      <c r="E638" s="23">
        <v>5</v>
      </c>
      <c r="F638" s="24">
        <v>100.011</v>
      </c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</row>
    <row r="639" spans="1:19" ht="15" customHeight="1" x14ac:dyDescent="0.2">
      <c r="A639" s="14" t="s">
        <v>536</v>
      </c>
      <c r="B639" s="22">
        <v>14</v>
      </c>
      <c r="C639" s="23">
        <v>0.20300000000000004</v>
      </c>
      <c r="D639" s="23">
        <v>0</v>
      </c>
      <c r="E639" s="23">
        <v>0</v>
      </c>
      <c r="F639" s="24">
        <v>10.192500000000001</v>
      </c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</row>
    <row r="640" spans="1:19" ht="15" customHeight="1" x14ac:dyDescent="0.2">
      <c r="A640" s="14" t="s">
        <v>537</v>
      </c>
      <c r="B640" s="22">
        <v>11</v>
      </c>
      <c r="C640" s="23">
        <v>0.18740000000000007</v>
      </c>
      <c r="D640" s="23">
        <v>0</v>
      </c>
      <c r="E640" s="23">
        <v>0</v>
      </c>
      <c r="F640" s="24">
        <v>1.08</v>
      </c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</row>
    <row r="641" spans="1:19" ht="15" customHeight="1" x14ac:dyDescent="0.2">
      <c r="A641" s="14" t="s">
        <v>538</v>
      </c>
      <c r="B641" s="22">
        <v>4</v>
      </c>
      <c r="C641" s="23">
        <v>1.5062000000000002</v>
      </c>
      <c r="D641" s="23">
        <v>0</v>
      </c>
      <c r="E641" s="23">
        <v>1.5</v>
      </c>
      <c r="F641" s="24">
        <v>15.026999999999999</v>
      </c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</row>
    <row r="642" spans="1:19" ht="15" customHeight="1" x14ac:dyDescent="0.2">
      <c r="A642" s="14" t="s">
        <v>539</v>
      </c>
      <c r="B642" s="19">
        <v>82</v>
      </c>
      <c r="C642" s="20">
        <v>36.010999999999989</v>
      </c>
      <c r="D642" s="20">
        <v>0.58940000000000015</v>
      </c>
      <c r="E642" s="20">
        <v>2</v>
      </c>
      <c r="F642" s="21">
        <v>927.65</v>
      </c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</row>
    <row r="643" spans="1:19" ht="15" customHeight="1" x14ac:dyDescent="0.2">
      <c r="A643" s="14" t="s">
        <v>672</v>
      </c>
      <c r="B643" s="22">
        <v>20</v>
      </c>
      <c r="C643" s="23">
        <v>5.4046000000000003</v>
      </c>
      <c r="D643" s="23">
        <v>1.4000000000000002E-3</v>
      </c>
      <c r="E643" s="23">
        <v>0</v>
      </c>
      <c r="F643" s="24">
        <v>58.931499999999986</v>
      </c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</row>
    <row r="644" spans="1:19" ht="15" customHeight="1" x14ac:dyDescent="0.2">
      <c r="A644" s="14" t="s">
        <v>540</v>
      </c>
      <c r="B644" s="22">
        <v>22</v>
      </c>
      <c r="C644" s="23">
        <v>15.033999999999995</v>
      </c>
      <c r="D644" s="23">
        <v>3.7999999999999999E-2</v>
      </c>
      <c r="E644" s="23">
        <v>1.9999999999999998</v>
      </c>
      <c r="F644" s="24">
        <v>463.2650000000001</v>
      </c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</row>
    <row r="645" spans="1:19" ht="15" customHeight="1" x14ac:dyDescent="0.2">
      <c r="A645" s="14" t="s">
        <v>373</v>
      </c>
      <c r="B645" s="22">
        <v>11</v>
      </c>
      <c r="C645" s="23">
        <v>6.0952000000000002</v>
      </c>
      <c r="D645" s="23">
        <v>0.49999999999999994</v>
      </c>
      <c r="E645" s="23">
        <v>0</v>
      </c>
      <c r="F645" s="24">
        <v>155.71250000000003</v>
      </c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</row>
    <row r="646" spans="1:19" ht="15" customHeight="1" x14ac:dyDescent="0.2">
      <c r="A646" s="14" t="s">
        <v>541</v>
      </c>
      <c r="B646" s="22">
        <v>27</v>
      </c>
      <c r="C646" s="23">
        <v>8.9672000000000001</v>
      </c>
      <c r="D646" s="23">
        <v>5.0000000000000017E-2</v>
      </c>
      <c r="E646" s="23">
        <v>0</v>
      </c>
      <c r="F646" s="24">
        <v>224.74099999999999</v>
      </c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</row>
    <row r="647" spans="1:19" ht="15" customHeight="1" x14ac:dyDescent="0.2">
      <c r="A647" s="14" t="s">
        <v>542</v>
      </c>
      <c r="B647" s="22">
        <v>2</v>
      </c>
      <c r="C647" s="23">
        <v>0.51</v>
      </c>
      <c r="D647" s="23">
        <v>0</v>
      </c>
      <c r="E647" s="23">
        <v>0</v>
      </c>
      <c r="F647" s="24">
        <v>25</v>
      </c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</row>
    <row r="648" spans="1:19" ht="21" customHeight="1" x14ac:dyDescent="0.2">
      <c r="A648" s="14" t="s">
        <v>15</v>
      </c>
      <c r="B648" s="19">
        <f>SUM(B649)</f>
        <v>752</v>
      </c>
      <c r="C648" s="20">
        <f>SUM(C649)</f>
        <v>46.916899999999984</v>
      </c>
      <c r="D648" s="20">
        <f t="shared" ref="D648:F648" si="3">SUM(D649)</f>
        <v>3.4038003944155251</v>
      </c>
      <c r="E648" s="20">
        <f t="shared" si="3"/>
        <v>0</v>
      </c>
      <c r="F648" s="21">
        <f t="shared" si="3"/>
        <v>685.05205000000001</v>
      </c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</row>
    <row r="649" spans="1:19" ht="15" customHeight="1" x14ac:dyDescent="0.2">
      <c r="A649" s="14" t="s">
        <v>543</v>
      </c>
      <c r="B649" s="19">
        <v>752</v>
      </c>
      <c r="C649" s="20">
        <v>46.916899999999984</v>
      </c>
      <c r="D649" s="20">
        <v>3.4038003944155251</v>
      </c>
      <c r="E649" s="20">
        <v>0</v>
      </c>
      <c r="F649" s="21">
        <v>685.05205000000001</v>
      </c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</row>
    <row r="650" spans="1:19" ht="15" customHeight="1" x14ac:dyDescent="0.2">
      <c r="A650" s="14" t="s">
        <v>673</v>
      </c>
      <c r="B650" s="22">
        <v>182</v>
      </c>
      <c r="C650" s="23">
        <v>13.144600000000006</v>
      </c>
      <c r="D650" s="23">
        <v>2.0833111111111116</v>
      </c>
      <c r="E650" s="23">
        <v>0</v>
      </c>
      <c r="F650" s="24">
        <v>205.34199999999987</v>
      </c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</row>
    <row r="651" spans="1:19" ht="15" customHeight="1" x14ac:dyDescent="0.2">
      <c r="A651" s="14" t="s">
        <v>544</v>
      </c>
      <c r="B651" s="22">
        <v>383</v>
      </c>
      <c r="C651" s="23">
        <v>14.339600000000008</v>
      </c>
      <c r="D651" s="23">
        <v>1.0699654737806044</v>
      </c>
      <c r="E651" s="23">
        <v>0</v>
      </c>
      <c r="F651" s="24">
        <v>193.00960000000018</v>
      </c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</row>
    <row r="652" spans="1:19" ht="15" customHeight="1" x14ac:dyDescent="0.2">
      <c r="A652" s="14" t="s">
        <v>545</v>
      </c>
      <c r="B652" s="22">
        <v>6</v>
      </c>
      <c r="C652" s="23">
        <v>0.11019999999999999</v>
      </c>
      <c r="D652" s="23">
        <v>2.4000000000000002E-3</v>
      </c>
      <c r="E652" s="23">
        <v>0</v>
      </c>
      <c r="F652" s="24">
        <v>0.53</v>
      </c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</row>
    <row r="653" spans="1:19" ht="15" customHeight="1" x14ac:dyDescent="0.2">
      <c r="A653" s="14" t="s">
        <v>546</v>
      </c>
      <c r="B653" s="22">
        <v>181</v>
      </c>
      <c r="C653" s="23">
        <v>19.322499999999991</v>
      </c>
      <c r="D653" s="23">
        <v>0.24812380952380947</v>
      </c>
      <c r="E653" s="23">
        <v>0</v>
      </c>
      <c r="F653" s="24">
        <v>286.17045000000013</v>
      </c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</row>
    <row r="654" spans="1:19" ht="21" customHeight="1" x14ac:dyDescent="0.2">
      <c r="A654" s="14" t="s">
        <v>16</v>
      </c>
      <c r="B654" s="19">
        <f>SUM(B655+B659)</f>
        <v>122</v>
      </c>
      <c r="C654" s="25">
        <f>SUM(C655+C659)</f>
        <v>4.8285999999999998</v>
      </c>
      <c r="D654" s="25">
        <f t="shared" ref="D654:F654" si="4">SUM(D655+D659)</f>
        <v>3.0000000000000027E-3</v>
      </c>
      <c r="E654" s="25">
        <f t="shared" si="4"/>
        <v>0</v>
      </c>
      <c r="F654" s="26">
        <f t="shared" si="4"/>
        <v>103.28850000000001</v>
      </c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</row>
    <row r="655" spans="1:19" ht="15" customHeight="1" x14ac:dyDescent="0.2">
      <c r="A655" s="14" t="s">
        <v>547</v>
      </c>
      <c r="B655" s="19">
        <v>99</v>
      </c>
      <c r="C655" s="20">
        <v>2.0181999999999998</v>
      </c>
      <c r="D655" s="20">
        <v>3.0000000000000027E-3</v>
      </c>
      <c r="E655" s="20">
        <v>0</v>
      </c>
      <c r="F655" s="21">
        <v>51.371000000000016</v>
      </c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</row>
    <row r="656" spans="1:19" ht="15" customHeight="1" x14ac:dyDescent="0.2">
      <c r="A656" s="14" t="s">
        <v>674</v>
      </c>
      <c r="B656" s="22">
        <v>2</v>
      </c>
      <c r="C656" s="23">
        <v>0.04</v>
      </c>
      <c r="D656" s="23">
        <v>0</v>
      </c>
      <c r="E656" s="23">
        <v>0</v>
      </c>
      <c r="F656" s="24">
        <v>0.89999999999999991</v>
      </c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</row>
    <row r="657" spans="1:19" ht="15" customHeight="1" x14ac:dyDescent="0.2">
      <c r="A657" s="14" t="s">
        <v>548</v>
      </c>
      <c r="B657" s="22">
        <v>39</v>
      </c>
      <c r="C657" s="23">
        <v>0.13920000000000002</v>
      </c>
      <c r="D657" s="23">
        <v>3.0000000000000005E-3</v>
      </c>
      <c r="E657" s="23">
        <v>0</v>
      </c>
      <c r="F657" s="24">
        <v>7.5222500000000005</v>
      </c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</row>
    <row r="658" spans="1:19" ht="15" customHeight="1" x14ac:dyDescent="0.2">
      <c r="A658" s="14" t="s">
        <v>549</v>
      </c>
      <c r="B658" s="22">
        <v>58</v>
      </c>
      <c r="C658" s="23">
        <v>1.839</v>
      </c>
      <c r="D658" s="23">
        <v>0</v>
      </c>
      <c r="E658" s="23">
        <v>0</v>
      </c>
      <c r="F658" s="24">
        <v>42.948750000000004</v>
      </c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</row>
    <row r="659" spans="1:19" ht="15" customHeight="1" x14ac:dyDescent="0.2">
      <c r="A659" s="14" t="s">
        <v>550</v>
      </c>
      <c r="B659" s="19">
        <v>23</v>
      </c>
      <c r="C659" s="20">
        <v>2.8104</v>
      </c>
      <c r="D659" s="20">
        <v>0</v>
      </c>
      <c r="E659" s="20">
        <v>0</v>
      </c>
      <c r="F659" s="21">
        <v>51.917499999999997</v>
      </c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</row>
    <row r="660" spans="1:19" ht="15" customHeight="1" x14ac:dyDescent="0.2">
      <c r="A660" s="14" t="s">
        <v>551</v>
      </c>
      <c r="B660" s="22">
        <v>15</v>
      </c>
      <c r="C660" s="23">
        <v>2.0713999999999997</v>
      </c>
      <c r="D660" s="23">
        <v>0</v>
      </c>
      <c r="E660" s="23">
        <v>0</v>
      </c>
      <c r="F660" s="24">
        <v>18.997499999999999</v>
      </c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</row>
    <row r="661" spans="1:19" ht="15" customHeight="1" x14ac:dyDescent="0.2">
      <c r="A661" s="14" t="s">
        <v>552</v>
      </c>
      <c r="B661" s="22">
        <v>8</v>
      </c>
      <c r="C661" s="23">
        <v>0.73899999999999999</v>
      </c>
      <c r="D661" s="23">
        <v>0</v>
      </c>
      <c r="E661" s="23">
        <v>0</v>
      </c>
      <c r="F661" s="24">
        <v>32.92</v>
      </c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</row>
    <row r="662" spans="1:19" ht="21" customHeight="1" x14ac:dyDescent="0.2">
      <c r="A662" s="14" t="s">
        <v>17</v>
      </c>
      <c r="B662" s="19">
        <f>SUM(B663+B671+B680+B696+B702+B714+B721+B727+B732)</f>
        <v>2076</v>
      </c>
      <c r="C662" s="20">
        <f>SUM(C663+C671+C680+C696+C702+C714+C721+C727+C732)</f>
        <v>26.871749999999984</v>
      </c>
      <c r="D662" s="20">
        <f>SUM(D663+D671+D680+D696+D702+D714+D721+D727+D732)</f>
        <v>2.5304780806715459</v>
      </c>
      <c r="E662" s="20">
        <f>SUM(E663+E671+E680+E696+E702+E714+E721+E727+E732)</f>
        <v>0</v>
      </c>
      <c r="F662" s="21">
        <f>SUM(F663+F671+F680+F696+F702+F714+F721+F727+F732)</f>
        <v>216.37568500000003</v>
      </c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</row>
    <row r="663" spans="1:19" ht="15" customHeight="1" x14ac:dyDescent="0.2">
      <c r="A663" s="14" t="s">
        <v>553</v>
      </c>
      <c r="B663" s="19">
        <v>150</v>
      </c>
      <c r="C663" s="20">
        <v>2.0783999999999998</v>
      </c>
      <c r="D663" s="20">
        <v>8.9599999999999999E-2</v>
      </c>
      <c r="E663" s="20">
        <v>0</v>
      </c>
      <c r="F663" s="21">
        <v>10.820230000000002</v>
      </c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</row>
    <row r="664" spans="1:19" ht="15" customHeight="1" x14ac:dyDescent="0.2">
      <c r="A664" s="14" t="s">
        <v>675</v>
      </c>
      <c r="B664" s="22">
        <v>15</v>
      </c>
      <c r="C664" s="23">
        <v>0.29460000000000008</v>
      </c>
      <c r="D664" s="23">
        <v>4.2000000000000006E-3</v>
      </c>
      <c r="E664" s="23">
        <v>0</v>
      </c>
      <c r="F664" s="24">
        <v>1.6420000000000001</v>
      </c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</row>
    <row r="665" spans="1:19" ht="15" customHeight="1" x14ac:dyDescent="0.2">
      <c r="A665" s="14" t="s">
        <v>554</v>
      </c>
      <c r="B665" s="22">
        <v>3</v>
      </c>
      <c r="C665" s="23">
        <v>3.4999999999999996E-2</v>
      </c>
      <c r="D665" s="23">
        <v>0</v>
      </c>
      <c r="E665" s="23">
        <v>0</v>
      </c>
      <c r="F665" s="24">
        <v>1.4999999999999998E-2</v>
      </c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</row>
    <row r="666" spans="1:19" ht="15" customHeight="1" x14ac:dyDescent="0.2">
      <c r="A666" s="14" t="s">
        <v>555</v>
      </c>
      <c r="B666" s="22">
        <v>5</v>
      </c>
      <c r="C666" s="23">
        <v>3.4000000000000002E-2</v>
      </c>
      <c r="D666" s="23">
        <v>0</v>
      </c>
      <c r="E666" s="23">
        <v>0</v>
      </c>
      <c r="F666" s="24">
        <v>0.59599999999999997</v>
      </c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</row>
    <row r="667" spans="1:19" ht="15" customHeight="1" x14ac:dyDescent="0.2">
      <c r="A667" s="14" t="s">
        <v>556</v>
      </c>
      <c r="B667" s="22">
        <v>46</v>
      </c>
      <c r="C667" s="23">
        <v>0.31320000000000009</v>
      </c>
      <c r="D667" s="23">
        <v>8.2200000000000009E-2</v>
      </c>
      <c r="E667" s="23">
        <v>0</v>
      </c>
      <c r="F667" s="24">
        <v>0.9206000000000002</v>
      </c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</row>
    <row r="668" spans="1:19" ht="15" customHeight="1" x14ac:dyDescent="0.2">
      <c r="A668" s="14" t="s">
        <v>557</v>
      </c>
      <c r="B668" s="22">
        <v>7</v>
      </c>
      <c r="C668" s="23">
        <v>0.42920000000000014</v>
      </c>
      <c r="D668" s="23">
        <v>0</v>
      </c>
      <c r="E668" s="23">
        <v>0</v>
      </c>
      <c r="F668" s="24">
        <v>2.1475</v>
      </c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</row>
    <row r="669" spans="1:19" ht="15" customHeight="1" x14ac:dyDescent="0.2">
      <c r="A669" s="14" t="s">
        <v>558</v>
      </c>
      <c r="B669" s="22">
        <v>35</v>
      </c>
      <c r="C669" s="23">
        <v>0.36139999999999994</v>
      </c>
      <c r="D669" s="23">
        <v>2.2000000000000001E-3</v>
      </c>
      <c r="E669" s="23">
        <v>0</v>
      </c>
      <c r="F669" s="24">
        <v>4.1979999999999995</v>
      </c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</row>
    <row r="670" spans="1:19" ht="15" customHeight="1" x14ac:dyDescent="0.2">
      <c r="A670" s="14" t="s">
        <v>559</v>
      </c>
      <c r="B670" s="22">
        <v>39</v>
      </c>
      <c r="C670" s="23">
        <v>0.61099999999999999</v>
      </c>
      <c r="D670" s="23">
        <v>1E-3</v>
      </c>
      <c r="E670" s="23">
        <v>0</v>
      </c>
      <c r="F670" s="24">
        <v>1.3011299999999997</v>
      </c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</row>
    <row r="671" spans="1:19" ht="15" customHeight="1" x14ac:dyDescent="0.2">
      <c r="A671" s="14" t="s">
        <v>560</v>
      </c>
      <c r="B671" s="19">
        <v>129</v>
      </c>
      <c r="C671" s="20">
        <v>3.372850000000001</v>
      </c>
      <c r="D671" s="20">
        <v>1.5610285714285712</v>
      </c>
      <c r="E671" s="20">
        <v>0</v>
      </c>
      <c r="F671" s="21">
        <v>17.065299999999997</v>
      </c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</row>
    <row r="672" spans="1:19" ht="15" customHeight="1" x14ac:dyDescent="0.2">
      <c r="A672" s="14" t="s">
        <v>676</v>
      </c>
      <c r="B672" s="22">
        <v>16</v>
      </c>
      <c r="C672" s="23">
        <v>0.10940000000000003</v>
      </c>
      <c r="D672" s="23">
        <v>0</v>
      </c>
      <c r="E672" s="23">
        <v>0</v>
      </c>
      <c r="F672" s="24">
        <v>0.47150000000000003</v>
      </c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</row>
    <row r="673" spans="1:19" ht="15" customHeight="1" x14ac:dyDescent="0.2">
      <c r="A673" s="14" t="s">
        <v>561</v>
      </c>
      <c r="B673" s="22">
        <v>18</v>
      </c>
      <c r="C673" s="23">
        <v>0.29020000000000001</v>
      </c>
      <c r="D673" s="23">
        <v>4.0000000000000002E-4</v>
      </c>
      <c r="E673" s="23">
        <v>0</v>
      </c>
      <c r="F673" s="24">
        <v>1.1675</v>
      </c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</row>
    <row r="674" spans="1:19" ht="15" customHeight="1" x14ac:dyDescent="0.2">
      <c r="A674" s="14" t="s">
        <v>562</v>
      </c>
      <c r="B674" s="22">
        <v>16</v>
      </c>
      <c r="C674" s="23">
        <v>1.1920000000000004</v>
      </c>
      <c r="D674" s="23">
        <v>0.53000000000000025</v>
      </c>
      <c r="E674" s="23">
        <v>0</v>
      </c>
      <c r="F674" s="24">
        <v>4.5919999999999996</v>
      </c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</row>
    <row r="675" spans="1:19" ht="15" customHeight="1" x14ac:dyDescent="0.2">
      <c r="A675" s="14" t="s">
        <v>563</v>
      </c>
      <c r="B675" s="22">
        <v>17</v>
      </c>
      <c r="C675" s="23">
        <v>1.5000500000000001</v>
      </c>
      <c r="D675" s="23">
        <v>1.0122285714285717</v>
      </c>
      <c r="E675" s="23">
        <v>0</v>
      </c>
      <c r="F675" s="24">
        <v>4.3329999999999993</v>
      </c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</row>
    <row r="676" spans="1:19" ht="15" customHeight="1" x14ac:dyDescent="0.2">
      <c r="A676" s="14" t="s">
        <v>564</v>
      </c>
      <c r="B676" s="22">
        <v>11</v>
      </c>
      <c r="C676" s="23">
        <v>4.0599999999999997E-2</v>
      </c>
      <c r="D676" s="23">
        <v>2.3999999999999994E-3</v>
      </c>
      <c r="E676" s="23">
        <v>0</v>
      </c>
      <c r="F676" s="24">
        <v>0.55954999999999999</v>
      </c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</row>
    <row r="677" spans="1:19" ht="15" customHeight="1" x14ac:dyDescent="0.2">
      <c r="A677" s="14" t="s">
        <v>565</v>
      </c>
      <c r="B677" s="22">
        <v>3</v>
      </c>
      <c r="C677" s="23">
        <v>4.5999999999999999E-3</v>
      </c>
      <c r="D677" s="23">
        <v>2E-3</v>
      </c>
      <c r="E677" s="23">
        <v>0</v>
      </c>
      <c r="F677" s="24">
        <v>3.4999999999999996E-3</v>
      </c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</row>
    <row r="678" spans="1:19" ht="15" customHeight="1" x14ac:dyDescent="0.2">
      <c r="A678" s="14" t="s">
        <v>566</v>
      </c>
      <c r="B678" s="22">
        <v>27</v>
      </c>
      <c r="C678" s="23">
        <v>0.13840000000000005</v>
      </c>
      <c r="D678" s="23">
        <v>1.0799999999999999E-2</v>
      </c>
      <c r="E678" s="23">
        <v>0</v>
      </c>
      <c r="F678" s="24">
        <v>5.1400500000000022</v>
      </c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</row>
    <row r="679" spans="1:19" ht="15" customHeight="1" x14ac:dyDescent="0.2">
      <c r="A679" s="14" t="s">
        <v>567</v>
      </c>
      <c r="B679" s="22">
        <v>21</v>
      </c>
      <c r="C679" s="23">
        <v>9.760000000000002E-2</v>
      </c>
      <c r="D679" s="23">
        <v>3.2000000000000002E-3</v>
      </c>
      <c r="E679" s="23">
        <v>0</v>
      </c>
      <c r="F679" s="24">
        <v>0.79820000000000002</v>
      </c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</row>
    <row r="680" spans="1:19" ht="15" customHeight="1" x14ac:dyDescent="0.2">
      <c r="A680" s="14" t="s">
        <v>568</v>
      </c>
      <c r="B680" s="19">
        <v>326</v>
      </c>
      <c r="C680" s="20">
        <v>2.4518999999999989</v>
      </c>
      <c r="D680" s="20">
        <v>0.13329567099567088</v>
      </c>
      <c r="E680" s="20">
        <v>0</v>
      </c>
      <c r="F680" s="21">
        <v>21.204450000000005</v>
      </c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</row>
    <row r="681" spans="1:19" ht="15" customHeight="1" x14ac:dyDescent="0.2">
      <c r="A681" s="14" t="s">
        <v>677</v>
      </c>
      <c r="B681" s="22">
        <v>34</v>
      </c>
      <c r="C681" s="23">
        <v>0.69599999999999995</v>
      </c>
      <c r="D681" s="23">
        <v>0</v>
      </c>
      <c r="E681" s="23">
        <v>0</v>
      </c>
      <c r="F681" s="24">
        <v>3.5232850000000004</v>
      </c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</row>
    <row r="682" spans="1:19" ht="15" customHeight="1" x14ac:dyDescent="0.2">
      <c r="A682" s="14" t="s">
        <v>569</v>
      </c>
      <c r="B682" s="22">
        <v>14</v>
      </c>
      <c r="C682" s="23">
        <v>3.9800000000000002E-2</v>
      </c>
      <c r="D682" s="23">
        <v>0</v>
      </c>
      <c r="E682" s="23">
        <v>0</v>
      </c>
      <c r="F682" s="24">
        <v>0.38312499999999999</v>
      </c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</row>
    <row r="683" spans="1:19" ht="15" customHeight="1" x14ac:dyDescent="0.2">
      <c r="A683" s="14" t="s">
        <v>570</v>
      </c>
      <c r="B683" s="22">
        <v>2</v>
      </c>
      <c r="C683" s="23">
        <v>1.2E-2</v>
      </c>
      <c r="D683" s="23">
        <v>0</v>
      </c>
      <c r="E683" s="23">
        <v>0</v>
      </c>
      <c r="F683" s="24">
        <v>5.2000000000000005E-2</v>
      </c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</row>
    <row r="684" spans="1:19" ht="15" customHeight="1" x14ac:dyDescent="0.2">
      <c r="A684" s="14" t="s">
        <v>571</v>
      </c>
      <c r="B684" s="22">
        <v>1</v>
      </c>
      <c r="C684" s="23">
        <v>0.05</v>
      </c>
      <c r="D684" s="23">
        <v>5.000000000000001E-2</v>
      </c>
      <c r="E684" s="23">
        <v>0</v>
      </c>
      <c r="F684" s="24">
        <v>0</v>
      </c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</row>
    <row r="685" spans="1:19" ht="15" customHeight="1" x14ac:dyDescent="0.2">
      <c r="A685" s="14" t="s">
        <v>572</v>
      </c>
      <c r="B685" s="22">
        <v>25</v>
      </c>
      <c r="C685" s="23">
        <v>0.16879999999999998</v>
      </c>
      <c r="D685" s="23">
        <v>1.6299999999999999E-2</v>
      </c>
      <c r="E685" s="23">
        <v>0</v>
      </c>
      <c r="F685" s="24">
        <v>1.2435150000000001</v>
      </c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</row>
    <row r="686" spans="1:19" ht="15" customHeight="1" x14ac:dyDescent="0.2">
      <c r="A686" s="14" t="s">
        <v>573</v>
      </c>
      <c r="B686" s="22">
        <v>26</v>
      </c>
      <c r="C686" s="23">
        <v>0.17379999999999998</v>
      </c>
      <c r="D686" s="23">
        <v>1.3904761904761902E-2</v>
      </c>
      <c r="E686" s="23">
        <v>0</v>
      </c>
      <c r="F686" s="24">
        <v>2.9235000000000002</v>
      </c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</row>
    <row r="687" spans="1:19" ht="15" customHeight="1" x14ac:dyDescent="0.2">
      <c r="A687" s="14" t="s">
        <v>574</v>
      </c>
      <c r="B687" s="22">
        <v>8</v>
      </c>
      <c r="C687" s="23">
        <v>5.6600000000000011E-2</v>
      </c>
      <c r="D687" s="23">
        <v>1.9999999999999998E-4</v>
      </c>
      <c r="E687" s="23">
        <v>0</v>
      </c>
      <c r="F687" s="24">
        <v>6.8999999999999992E-2</v>
      </c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</row>
    <row r="688" spans="1:19" ht="15" customHeight="1" x14ac:dyDescent="0.2">
      <c r="A688" s="14" t="s">
        <v>575</v>
      </c>
      <c r="B688" s="22">
        <v>6</v>
      </c>
      <c r="C688" s="23">
        <v>2.4400000000000005E-2</v>
      </c>
      <c r="D688" s="23">
        <v>6.0000000000000006E-4</v>
      </c>
      <c r="E688" s="23">
        <v>0</v>
      </c>
      <c r="F688" s="24">
        <v>0.55449999999999999</v>
      </c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</row>
    <row r="689" spans="1:19" ht="15" customHeight="1" x14ac:dyDescent="0.2">
      <c r="A689" s="14" t="s">
        <v>332</v>
      </c>
      <c r="B689" s="22">
        <v>10</v>
      </c>
      <c r="C689" s="23">
        <v>2.98E-2</v>
      </c>
      <c r="D689" s="23">
        <v>6.1999999999999998E-3</v>
      </c>
      <c r="E689" s="23">
        <v>0</v>
      </c>
      <c r="F689" s="24">
        <v>0.629</v>
      </c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</row>
    <row r="690" spans="1:19" ht="15" customHeight="1" x14ac:dyDescent="0.2">
      <c r="A690" s="14" t="s">
        <v>576</v>
      </c>
      <c r="B690" s="22">
        <v>18</v>
      </c>
      <c r="C690" s="23">
        <v>0.1258</v>
      </c>
      <c r="D690" s="23">
        <v>2.0000000000000005E-3</v>
      </c>
      <c r="E690" s="23">
        <v>0</v>
      </c>
      <c r="F690" s="24">
        <v>1.0874999999999999</v>
      </c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</row>
    <row r="691" spans="1:19" ht="15" customHeight="1" x14ac:dyDescent="0.2">
      <c r="A691" s="14" t="s">
        <v>577</v>
      </c>
      <c r="B691" s="22">
        <v>102</v>
      </c>
      <c r="C691" s="23">
        <v>0.45339999999999986</v>
      </c>
      <c r="D691" s="23">
        <v>1.2600000000000002E-2</v>
      </c>
      <c r="E691" s="23">
        <v>0</v>
      </c>
      <c r="F691" s="24">
        <v>5.076025000000004</v>
      </c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</row>
    <row r="692" spans="1:19" ht="15" customHeight="1" x14ac:dyDescent="0.2">
      <c r="A692" s="14" t="s">
        <v>578</v>
      </c>
      <c r="B692" s="22">
        <v>6</v>
      </c>
      <c r="C692" s="23">
        <v>7.2000000000000008E-2</v>
      </c>
      <c r="D692" s="23">
        <v>2.4000000000000002E-3</v>
      </c>
      <c r="E692" s="23">
        <v>0</v>
      </c>
      <c r="F692" s="24">
        <v>2.7875000000000001</v>
      </c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</row>
    <row r="693" spans="1:19" ht="15" customHeight="1" x14ac:dyDescent="0.2">
      <c r="A693" s="14" t="s">
        <v>579</v>
      </c>
      <c r="B693" s="22">
        <v>11</v>
      </c>
      <c r="C693" s="23">
        <v>4.9099999999999998E-2</v>
      </c>
      <c r="D693" s="23">
        <v>1.1000000000000003E-2</v>
      </c>
      <c r="E693" s="23">
        <v>0</v>
      </c>
      <c r="F693" s="24">
        <v>1.3984999999999999</v>
      </c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</row>
    <row r="694" spans="1:19" ht="15" customHeight="1" x14ac:dyDescent="0.2">
      <c r="A694" s="14" t="s">
        <v>580</v>
      </c>
      <c r="B694" s="22">
        <v>12</v>
      </c>
      <c r="C694" s="23">
        <v>0.27520000000000006</v>
      </c>
      <c r="D694" s="23">
        <v>0</v>
      </c>
      <c r="E694" s="23">
        <v>0</v>
      </c>
      <c r="F694" s="24">
        <v>0.752</v>
      </c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</row>
    <row r="695" spans="1:19" ht="15" customHeight="1" x14ac:dyDescent="0.2">
      <c r="A695" s="14" t="s">
        <v>581</v>
      </c>
      <c r="B695" s="22">
        <v>51</v>
      </c>
      <c r="C695" s="23">
        <v>0.22520000000000001</v>
      </c>
      <c r="D695" s="23">
        <v>1.8090909090909095E-2</v>
      </c>
      <c r="E695" s="23">
        <v>0</v>
      </c>
      <c r="F695" s="24">
        <v>0.72499999999999987</v>
      </c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</row>
    <row r="696" spans="1:19" ht="15" customHeight="1" x14ac:dyDescent="0.2">
      <c r="A696" s="14" t="s">
        <v>582</v>
      </c>
      <c r="B696" s="19">
        <v>54</v>
      </c>
      <c r="C696" s="20">
        <v>0.68540000000000012</v>
      </c>
      <c r="D696" s="20">
        <v>2.6799999999999997E-2</v>
      </c>
      <c r="E696" s="20">
        <v>0</v>
      </c>
      <c r="F696" s="21">
        <v>2.6007149999999992</v>
      </c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</row>
    <row r="697" spans="1:19" ht="15" customHeight="1" x14ac:dyDescent="0.2">
      <c r="A697" s="14" t="s">
        <v>678</v>
      </c>
      <c r="B697" s="22">
        <v>6</v>
      </c>
      <c r="C697" s="23">
        <v>0.13020000000000004</v>
      </c>
      <c r="D697" s="23">
        <v>0.02</v>
      </c>
      <c r="E697" s="23">
        <v>0</v>
      </c>
      <c r="F697" s="24">
        <v>5.2500000000000005E-2</v>
      </c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</row>
    <row r="698" spans="1:19" ht="15" customHeight="1" x14ac:dyDescent="0.2">
      <c r="A698" s="14" t="s">
        <v>583</v>
      </c>
      <c r="B698" s="22">
        <v>23</v>
      </c>
      <c r="C698" s="23">
        <v>0.22319999999999998</v>
      </c>
      <c r="D698" s="23">
        <v>4.000000000000001E-3</v>
      </c>
      <c r="E698" s="23">
        <v>0</v>
      </c>
      <c r="F698" s="24">
        <v>1.7409999999999999</v>
      </c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</row>
    <row r="699" spans="1:19" ht="15" customHeight="1" x14ac:dyDescent="0.2">
      <c r="A699" s="14" t="s">
        <v>584</v>
      </c>
      <c r="B699" s="22">
        <v>7</v>
      </c>
      <c r="C699" s="23">
        <v>0.28800000000000009</v>
      </c>
      <c r="D699" s="23">
        <v>6.0000000000000006E-4</v>
      </c>
      <c r="E699" s="23">
        <v>0</v>
      </c>
      <c r="F699" s="24">
        <v>0.61514999999999986</v>
      </c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</row>
    <row r="700" spans="1:19" ht="15" customHeight="1" x14ac:dyDescent="0.2">
      <c r="A700" s="14" t="s">
        <v>585</v>
      </c>
      <c r="B700" s="22">
        <v>16</v>
      </c>
      <c r="C700" s="23">
        <v>4.2200000000000001E-2</v>
      </c>
      <c r="D700" s="23">
        <v>2.2000000000000006E-3</v>
      </c>
      <c r="E700" s="23">
        <v>0</v>
      </c>
      <c r="F700" s="24">
        <v>0.16705</v>
      </c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</row>
    <row r="701" spans="1:19" ht="15" customHeight="1" x14ac:dyDescent="0.2">
      <c r="A701" s="14" t="s">
        <v>586</v>
      </c>
      <c r="B701" s="22">
        <v>2</v>
      </c>
      <c r="C701" s="23">
        <v>1.8E-3</v>
      </c>
      <c r="D701" s="23">
        <v>0</v>
      </c>
      <c r="E701" s="23">
        <v>0</v>
      </c>
      <c r="F701" s="24">
        <v>2.5015000000000003E-2</v>
      </c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</row>
    <row r="702" spans="1:19" ht="15" customHeight="1" x14ac:dyDescent="0.2">
      <c r="A702" s="14" t="s">
        <v>587</v>
      </c>
      <c r="B702" s="19">
        <v>743</v>
      </c>
      <c r="C702" s="20">
        <v>7.8833999999999893</v>
      </c>
      <c r="D702" s="20">
        <v>0.29748955253301812</v>
      </c>
      <c r="E702" s="20">
        <v>0</v>
      </c>
      <c r="F702" s="21">
        <v>82.330650000000063</v>
      </c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</row>
    <row r="703" spans="1:19" ht="15" customHeight="1" x14ac:dyDescent="0.2">
      <c r="A703" s="14" t="s">
        <v>679</v>
      </c>
      <c r="B703" s="22">
        <v>60</v>
      </c>
      <c r="C703" s="23">
        <v>0.40180000000000005</v>
      </c>
      <c r="D703" s="23">
        <v>1.74123595505618E-2</v>
      </c>
      <c r="E703" s="23">
        <v>0</v>
      </c>
      <c r="F703" s="24">
        <v>4.6036499999999965</v>
      </c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</row>
    <row r="704" spans="1:19" ht="15" customHeight="1" x14ac:dyDescent="0.2">
      <c r="A704" s="14" t="s">
        <v>588</v>
      </c>
      <c r="B704" s="22">
        <v>111</v>
      </c>
      <c r="C704" s="23">
        <v>1.7892000000000001</v>
      </c>
      <c r="D704" s="23">
        <v>0.17176666666666671</v>
      </c>
      <c r="E704" s="23">
        <v>0</v>
      </c>
      <c r="F704" s="24">
        <v>10.6335</v>
      </c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</row>
    <row r="705" spans="1:19" ht="15" customHeight="1" x14ac:dyDescent="0.2">
      <c r="A705" s="14" t="s">
        <v>589</v>
      </c>
      <c r="B705" s="22">
        <v>8</v>
      </c>
      <c r="C705" s="23">
        <v>2.0400000000000001E-2</v>
      </c>
      <c r="D705" s="23">
        <v>1.9999999999999998E-4</v>
      </c>
      <c r="E705" s="23">
        <v>0</v>
      </c>
      <c r="F705" s="24">
        <v>0.40499999999999997</v>
      </c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</row>
    <row r="706" spans="1:19" ht="15" customHeight="1" x14ac:dyDescent="0.2">
      <c r="A706" s="14" t="s">
        <v>590</v>
      </c>
      <c r="B706" s="22">
        <v>96</v>
      </c>
      <c r="C706" s="23">
        <v>0.37559999999999993</v>
      </c>
      <c r="D706" s="23">
        <v>4.4600000000000001E-2</v>
      </c>
      <c r="E706" s="23">
        <v>0</v>
      </c>
      <c r="F706" s="24">
        <v>13.4695</v>
      </c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</row>
    <row r="707" spans="1:19" ht="15" customHeight="1" x14ac:dyDescent="0.2">
      <c r="A707" s="14" t="s">
        <v>591</v>
      </c>
      <c r="B707" s="22">
        <v>28</v>
      </c>
      <c r="C707" s="23">
        <v>1.1100000000000001</v>
      </c>
      <c r="D707" s="23">
        <v>6.0000000000000001E-3</v>
      </c>
      <c r="E707" s="23">
        <v>0</v>
      </c>
      <c r="F707" s="24">
        <v>15.29</v>
      </c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</row>
    <row r="708" spans="1:19" ht="15" customHeight="1" x14ac:dyDescent="0.2">
      <c r="A708" s="14" t="s">
        <v>592</v>
      </c>
      <c r="B708" s="22">
        <v>146</v>
      </c>
      <c r="C708" s="23">
        <v>1.8077999999999994</v>
      </c>
      <c r="D708" s="23">
        <v>2.8510526315789465E-2</v>
      </c>
      <c r="E708" s="23">
        <v>0</v>
      </c>
      <c r="F708" s="24">
        <v>12.952000000000004</v>
      </c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</row>
    <row r="709" spans="1:19" ht="15" customHeight="1" x14ac:dyDescent="0.2">
      <c r="A709" s="14" t="s">
        <v>593</v>
      </c>
      <c r="B709" s="22">
        <v>5</v>
      </c>
      <c r="C709" s="23">
        <v>1.8200000000000001E-2</v>
      </c>
      <c r="D709" s="23">
        <v>0</v>
      </c>
      <c r="E709" s="23">
        <v>0</v>
      </c>
      <c r="F709" s="24">
        <v>0.495</v>
      </c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</row>
    <row r="710" spans="1:19" ht="15" customHeight="1" x14ac:dyDescent="0.2">
      <c r="A710" s="14" t="s">
        <v>464</v>
      </c>
      <c r="B710" s="22">
        <v>106</v>
      </c>
      <c r="C710" s="23">
        <v>1.0427999999999993</v>
      </c>
      <c r="D710" s="23">
        <v>7.6000000000000009E-3</v>
      </c>
      <c r="E710" s="23">
        <v>0</v>
      </c>
      <c r="F710" s="24">
        <v>8.6395</v>
      </c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</row>
    <row r="711" spans="1:19" ht="15" customHeight="1" x14ac:dyDescent="0.2">
      <c r="A711" s="14" t="s">
        <v>594</v>
      </c>
      <c r="B711" s="22">
        <v>38</v>
      </c>
      <c r="C711" s="23">
        <v>0.63979999999999992</v>
      </c>
      <c r="D711" s="23">
        <v>4.0000000000000002E-4</v>
      </c>
      <c r="E711" s="23">
        <v>0</v>
      </c>
      <c r="F711" s="24">
        <v>6.8979999999999997</v>
      </c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</row>
    <row r="712" spans="1:19" ht="15" customHeight="1" x14ac:dyDescent="0.2">
      <c r="A712" s="14" t="s">
        <v>595</v>
      </c>
      <c r="B712" s="22">
        <v>119</v>
      </c>
      <c r="C712" s="23">
        <v>0.53080000000000038</v>
      </c>
      <c r="D712" s="23">
        <v>1.4200000000000011E-2</v>
      </c>
      <c r="E712" s="23">
        <v>0</v>
      </c>
      <c r="F712" s="24">
        <v>8.5584999999999987</v>
      </c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</row>
    <row r="713" spans="1:19" ht="15" customHeight="1" x14ac:dyDescent="0.2">
      <c r="A713" s="14" t="s">
        <v>687</v>
      </c>
      <c r="B713" s="22">
        <v>26</v>
      </c>
      <c r="C713" s="23">
        <v>0.14700000000000002</v>
      </c>
      <c r="D713" s="23">
        <v>6.7999999999999988E-3</v>
      </c>
      <c r="E713" s="23">
        <v>0</v>
      </c>
      <c r="F713" s="24">
        <v>0.38599999999999995</v>
      </c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</row>
    <row r="714" spans="1:19" ht="15" customHeight="1" x14ac:dyDescent="0.2">
      <c r="A714" s="14" t="s">
        <v>596</v>
      </c>
      <c r="B714" s="19">
        <v>81</v>
      </c>
      <c r="C714" s="20">
        <v>0.57520000000000027</v>
      </c>
      <c r="D714" s="20">
        <v>3.0852380952380961E-2</v>
      </c>
      <c r="E714" s="20">
        <v>0</v>
      </c>
      <c r="F714" s="21">
        <v>8.5224999999999973</v>
      </c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</row>
    <row r="715" spans="1:19" ht="15" customHeight="1" x14ac:dyDescent="0.2">
      <c r="A715" s="14" t="s">
        <v>680</v>
      </c>
      <c r="B715" s="22">
        <v>5</v>
      </c>
      <c r="C715" s="23">
        <v>2.1399999999999999E-2</v>
      </c>
      <c r="D715" s="23">
        <v>0</v>
      </c>
      <c r="E715" s="23">
        <v>0</v>
      </c>
      <c r="F715" s="24">
        <v>0.65250000000000008</v>
      </c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</row>
    <row r="716" spans="1:19" ht="15" customHeight="1" x14ac:dyDescent="0.2">
      <c r="A716" s="14" t="s">
        <v>597</v>
      </c>
      <c r="B716" s="22">
        <v>1</v>
      </c>
      <c r="C716" s="23">
        <v>0.01</v>
      </c>
      <c r="D716" s="23">
        <v>0</v>
      </c>
      <c r="E716" s="23">
        <v>0</v>
      </c>
      <c r="F716" s="24">
        <v>4.4999999999999998E-2</v>
      </c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</row>
    <row r="717" spans="1:19" ht="15" customHeight="1" x14ac:dyDescent="0.2">
      <c r="A717" s="14" t="s">
        <v>598</v>
      </c>
      <c r="B717" s="22">
        <v>49</v>
      </c>
      <c r="C717" s="23">
        <v>0.42059999999999997</v>
      </c>
      <c r="D717" s="23">
        <v>2.5366666666666669E-2</v>
      </c>
      <c r="E717" s="23">
        <v>0</v>
      </c>
      <c r="F717" s="24">
        <v>6.3924999999999992</v>
      </c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</row>
    <row r="718" spans="1:19" ht="15" customHeight="1" x14ac:dyDescent="0.2">
      <c r="A718" s="14" t="s">
        <v>599</v>
      </c>
      <c r="B718" s="22">
        <v>2</v>
      </c>
      <c r="C718" s="23">
        <v>7.0000000000000001E-3</v>
      </c>
      <c r="D718" s="23">
        <v>0</v>
      </c>
      <c r="E718" s="23">
        <v>0</v>
      </c>
      <c r="F718" s="24">
        <v>7.6500000000000012E-2</v>
      </c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</row>
    <row r="719" spans="1:19" ht="15" customHeight="1" x14ac:dyDescent="0.2">
      <c r="A719" s="14" t="s">
        <v>600</v>
      </c>
      <c r="B719" s="22">
        <v>1</v>
      </c>
      <c r="C719" s="23">
        <v>0.01</v>
      </c>
      <c r="D719" s="23">
        <v>2E-3</v>
      </c>
      <c r="E719" s="23">
        <v>0</v>
      </c>
      <c r="F719" s="24">
        <v>0.17499999999999999</v>
      </c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</row>
    <row r="720" spans="1:19" ht="15" customHeight="1" x14ac:dyDescent="0.2">
      <c r="A720" s="14" t="s">
        <v>601</v>
      </c>
      <c r="B720" s="22">
        <v>23</v>
      </c>
      <c r="C720" s="23">
        <v>0.10619999999999999</v>
      </c>
      <c r="D720" s="23">
        <v>3.485714285714286E-3</v>
      </c>
      <c r="E720" s="23">
        <v>0</v>
      </c>
      <c r="F720" s="24">
        <v>1.1809999999999998</v>
      </c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</row>
    <row r="721" spans="1:19" ht="15" customHeight="1" x14ac:dyDescent="0.2">
      <c r="A721" s="14" t="s">
        <v>602</v>
      </c>
      <c r="B721" s="19">
        <v>100</v>
      </c>
      <c r="C721" s="20">
        <v>1.5873999999999999</v>
      </c>
      <c r="D721" s="20">
        <v>2.0466666666666671E-2</v>
      </c>
      <c r="E721" s="20">
        <v>0</v>
      </c>
      <c r="F721" s="21">
        <v>7.8855000000000004</v>
      </c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</row>
    <row r="722" spans="1:19" ht="15" customHeight="1" x14ac:dyDescent="0.2">
      <c r="A722" s="14" t="s">
        <v>681</v>
      </c>
      <c r="B722" s="22">
        <v>15</v>
      </c>
      <c r="C722" s="23">
        <v>1.6199999999999999E-2</v>
      </c>
      <c r="D722" s="23">
        <v>0</v>
      </c>
      <c r="E722" s="23">
        <v>0</v>
      </c>
      <c r="F722" s="24">
        <v>6.5000000000000002E-2</v>
      </c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</row>
    <row r="723" spans="1:19" ht="15" customHeight="1" x14ac:dyDescent="0.2">
      <c r="A723" s="14" t="s">
        <v>603</v>
      </c>
      <c r="B723" s="22">
        <v>26</v>
      </c>
      <c r="C723" s="23">
        <v>9.1799999999999993E-2</v>
      </c>
      <c r="D723" s="23">
        <v>0</v>
      </c>
      <c r="E723" s="23">
        <v>0</v>
      </c>
      <c r="F723" s="24">
        <v>1.7370000000000003</v>
      </c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</row>
    <row r="724" spans="1:19" ht="15" customHeight="1" x14ac:dyDescent="0.2">
      <c r="A724" s="14" t="s">
        <v>604</v>
      </c>
      <c r="B724" s="22">
        <v>24</v>
      </c>
      <c r="C724" s="23">
        <v>0.18279999999999996</v>
      </c>
      <c r="D724" s="23">
        <v>2.3999999999999994E-3</v>
      </c>
      <c r="E724" s="23">
        <v>0</v>
      </c>
      <c r="F724" s="24">
        <v>2.5854999999999997</v>
      </c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</row>
    <row r="725" spans="1:19" ht="15" customHeight="1" x14ac:dyDescent="0.2">
      <c r="A725" s="14" t="s">
        <v>605</v>
      </c>
      <c r="B725" s="22">
        <v>17</v>
      </c>
      <c r="C725" s="23">
        <v>9.6200000000000008E-2</v>
      </c>
      <c r="D725" s="23">
        <v>1.0399999999999996E-2</v>
      </c>
      <c r="E725" s="23">
        <v>0</v>
      </c>
      <c r="F725" s="24">
        <v>1.0570000000000002</v>
      </c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</row>
    <row r="726" spans="1:19" ht="15" customHeight="1" x14ac:dyDescent="0.2">
      <c r="A726" s="14" t="s">
        <v>95</v>
      </c>
      <c r="B726" s="22">
        <v>18</v>
      </c>
      <c r="C726" s="23">
        <v>1.2004000000000001</v>
      </c>
      <c r="D726" s="23">
        <v>7.6666666666666671E-3</v>
      </c>
      <c r="E726" s="23">
        <v>0</v>
      </c>
      <c r="F726" s="24">
        <v>2.4410000000000003</v>
      </c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</row>
    <row r="727" spans="1:19" ht="15" customHeight="1" x14ac:dyDescent="0.2">
      <c r="A727" s="14" t="s">
        <v>606</v>
      </c>
      <c r="B727" s="19">
        <v>152</v>
      </c>
      <c r="C727" s="20">
        <v>2.0074000000000001</v>
      </c>
      <c r="D727" s="20">
        <v>0.23091666666666666</v>
      </c>
      <c r="E727" s="20">
        <v>0</v>
      </c>
      <c r="F727" s="21">
        <v>27.497939999999996</v>
      </c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</row>
    <row r="728" spans="1:19" ht="15" customHeight="1" x14ac:dyDescent="0.2">
      <c r="A728" s="14" t="s">
        <v>607</v>
      </c>
      <c r="B728" s="22">
        <v>3</v>
      </c>
      <c r="C728" s="23">
        <v>1.3999999999999999E-2</v>
      </c>
      <c r="D728" s="23">
        <v>4.0000000000000002E-4</v>
      </c>
      <c r="E728" s="23">
        <v>0</v>
      </c>
      <c r="F728" s="24">
        <v>0.09</v>
      </c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</row>
    <row r="729" spans="1:19" ht="15" customHeight="1" x14ac:dyDescent="0.2">
      <c r="A729" s="14" t="s">
        <v>608</v>
      </c>
      <c r="B729" s="22">
        <v>84</v>
      </c>
      <c r="C729" s="23">
        <v>1.4636000000000005</v>
      </c>
      <c r="D729" s="23">
        <v>7.5950000000000017E-2</v>
      </c>
      <c r="E729" s="23">
        <v>0</v>
      </c>
      <c r="F729" s="24">
        <v>22.488150000000015</v>
      </c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</row>
    <row r="730" spans="1:19" ht="15" customHeight="1" x14ac:dyDescent="0.2">
      <c r="A730" s="14" t="s">
        <v>609</v>
      </c>
      <c r="B730" s="22">
        <v>37</v>
      </c>
      <c r="C730" s="23">
        <v>0.31480000000000008</v>
      </c>
      <c r="D730" s="23">
        <v>5.0399999999999993E-2</v>
      </c>
      <c r="E730" s="23">
        <v>0</v>
      </c>
      <c r="F730" s="24">
        <v>2.5474999999999994</v>
      </c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</row>
    <row r="731" spans="1:19" ht="15" customHeight="1" x14ac:dyDescent="0.2">
      <c r="A731" s="14" t="s">
        <v>610</v>
      </c>
      <c r="B731" s="22">
        <v>28</v>
      </c>
      <c r="C731" s="23">
        <v>0.21499999999999997</v>
      </c>
      <c r="D731" s="23">
        <v>0.10416666666666669</v>
      </c>
      <c r="E731" s="23">
        <v>0</v>
      </c>
      <c r="F731" s="24">
        <v>2.37229</v>
      </c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</row>
    <row r="732" spans="1:19" ht="15" customHeight="1" x14ac:dyDescent="0.2">
      <c r="A732" s="14" t="s">
        <v>682</v>
      </c>
      <c r="B732" s="19">
        <v>341</v>
      </c>
      <c r="C732" s="20">
        <v>6.2297999999999973</v>
      </c>
      <c r="D732" s="20">
        <v>0.14002857142857145</v>
      </c>
      <c r="E732" s="20">
        <v>0</v>
      </c>
      <c r="F732" s="21">
        <v>38.448399999999978</v>
      </c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</row>
    <row r="733" spans="1:19" ht="15" customHeight="1" x14ac:dyDescent="0.2">
      <c r="A733" s="14" t="s">
        <v>692</v>
      </c>
      <c r="B733" s="22">
        <v>69</v>
      </c>
      <c r="C733" s="23">
        <v>0.93320000000000003</v>
      </c>
      <c r="D733" s="23">
        <v>2.0000000000000004E-2</v>
      </c>
      <c r="E733" s="23">
        <v>0</v>
      </c>
      <c r="F733" s="24">
        <v>6.3660000000000014</v>
      </c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</row>
    <row r="734" spans="1:19" ht="15" customHeight="1" x14ac:dyDescent="0.2">
      <c r="A734" s="14" t="s">
        <v>683</v>
      </c>
      <c r="B734" s="22">
        <v>81</v>
      </c>
      <c r="C734" s="23">
        <v>2.3512</v>
      </c>
      <c r="D734" s="23">
        <v>9.4000000000000021E-3</v>
      </c>
      <c r="E734" s="23">
        <v>0</v>
      </c>
      <c r="F734" s="24">
        <v>8.6689999999999987</v>
      </c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</row>
    <row r="735" spans="1:19" ht="15" customHeight="1" x14ac:dyDescent="0.2">
      <c r="A735" s="14" t="s">
        <v>684</v>
      </c>
      <c r="B735" s="22">
        <v>32</v>
      </c>
      <c r="C735" s="23">
        <v>0.18000000000000002</v>
      </c>
      <c r="D735" s="23">
        <v>0</v>
      </c>
      <c r="E735" s="23">
        <v>0</v>
      </c>
      <c r="F735" s="24">
        <v>1.7389000000000001</v>
      </c>
    </row>
    <row r="736" spans="1:19" ht="15" customHeight="1" x14ac:dyDescent="0.2">
      <c r="A736" s="14" t="s">
        <v>685</v>
      </c>
      <c r="B736" s="22">
        <v>16</v>
      </c>
      <c r="C736" s="23">
        <v>6.7599999999999993E-2</v>
      </c>
      <c r="D736" s="23">
        <v>0</v>
      </c>
      <c r="E736" s="23">
        <v>0</v>
      </c>
      <c r="F736" s="24">
        <v>1.4075</v>
      </c>
    </row>
    <row r="737" spans="1:16384" ht="15" customHeight="1" x14ac:dyDescent="0.2">
      <c r="A737" s="15" t="s">
        <v>686</v>
      </c>
      <c r="B737" s="27">
        <v>143</v>
      </c>
      <c r="C737" s="28">
        <v>2.6977999999999995</v>
      </c>
      <c r="D737" s="28">
        <v>0.11062857142857144</v>
      </c>
      <c r="E737" s="28">
        <v>0</v>
      </c>
      <c r="F737" s="29">
        <v>20.267000000000003</v>
      </c>
    </row>
    <row r="738" spans="1:16384" s="30" customFormat="1" ht="18" customHeight="1" x14ac:dyDescent="0.2">
      <c r="A738" s="31" t="s">
        <v>698</v>
      </c>
      <c r="B738" s="5"/>
      <c r="C738" s="6"/>
      <c r="D738" s="6"/>
      <c r="E738" s="6"/>
      <c r="F738" s="5"/>
      <c r="G738" s="1"/>
      <c r="H738" s="5"/>
      <c r="I738" s="6"/>
      <c r="J738" s="6"/>
      <c r="K738" s="6"/>
      <c r="L738" s="5"/>
      <c r="M738" s="1"/>
      <c r="N738" s="5"/>
      <c r="O738" s="6"/>
      <c r="P738" s="6"/>
      <c r="Q738" s="6"/>
      <c r="R738" s="5"/>
      <c r="S738" s="1"/>
      <c r="T738" s="5"/>
      <c r="U738" s="6"/>
      <c r="V738" s="6"/>
      <c r="W738" s="6"/>
      <c r="X738" s="5"/>
      <c r="Y738" s="1"/>
      <c r="Z738" s="5"/>
      <c r="AA738" s="6"/>
      <c r="AB738" s="6"/>
      <c r="AC738" s="6"/>
      <c r="AD738" s="5"/>
      <c r="AE738" s="1"/>
      <c r="AF738" s="5"/>
      <c r="AG738" s="6"/>
      <c r="AH738" s="6"/>
      <c r="AI738" s="6"/>
      <c r="AJ738" s="5"/>
      <c r="AK738" s="1"/>
      <c r="AL738" s="5"/>
      <c r="AM738" s="6"/>
      <c r="AN738" s="6"/>
      <c r="AO738" s="6"/>
      <c r="AP738" s="5"/>
      <c r="AQ738" s="1"/>
      <c r="AR738" s="5"/>
      <c r="AS738" s="6"/>
      <c r="AT738" s="6"/>
      <c r="AU738" s="6"/>
      <c r="AV738" s="5"/>
      <c r="AW738" s="1"/>
      <c r="AX738" s="5"/>
      <c r="AY738" s="6"/>
      <c r="AZ738" s="6"/>
      <c r="BA738" s="6"/>
      <c r="BB738" s="5"/>
      <c r="BC738" s="1"/>
      <c r="BD738" s="5"/>
      <c r="BE738" s="6"/>
      <c r="BF738" s="6"/>
      <c r="BG738" s="6"/>
      <c r="BH738" s="5"/>
      <c r="BI738" s="1"/>
      <c r="BJ738" s="5"/>
      <c r="BK738" s="6"/>
      <c r="BL738" s="6"/>
      <c r="BM738" s="6"/>
      <c r="BN738" s="5"/>
      <c r="BO738" s="1"/>
      <c r="BP738" s="5"/>
      <c r="BQ738" s="6"/>
      <c r="BR738" s="6"/>
      <c r="BS738" s="6"/>
      <c r="BT738" s="5"/>
      <c r="BU738" s="1"/>
      <c r="BV738" s="5"/>
      <c r="BW738" s="6"/>
      <c r="BX738" s="6"/>
      <c r="BY738" s="6"/>
      <c r="BZ738" s="5"/>
      <c r="CA738" s="1"/>
      <c r="CB738" s="5"/>
      <c r="CC738" s="6"/>
      <c r="CD738" s="6"/>
      <c r="CE738" s="6"/>
      <c r="CF738" s="5"/>
      <c r="CG738" s="1"/>
      <c r="CH738" s="5"/>
      <c r="CI738" s="6"/>
      <c r="CJ738" s="6"/>
      <c r="CK738" s="6"/>
      <c r="CL738" s="5"/>
      <c r="CM738" s="1"/>
      <c r="CN738" s="5"/>
      <c r="CO738" s="6"/>
      <c r="CP738" s="6"/>
      <c r="CQ738" s="6"/>
      <c r="CR738" s="5"/>
      <c r="CS738" s="1"/>
      <c r="CT738" s="5"/>
      <c r="CU738" s="6"/>
      <c r="CV738" s="6"/>
      <c r="CW738" s="6"/>
      <c r="CX738" s="5"/>
      <c r="CY738" s="1"/>
      <c r="CZ738" s="5"/>
      <c r="DA738" s="6"/>
      <c r="DB738" s="6"/>
      <c r="DC738" s="6"/>
      <c r="DD738" s="5"/>
      <c r="DE738" s="1"/>
      <c r="DF738" s="5"/>
      <c r="DG738" s="6"/>
      <c r="DH738" s="6"/>
      <c r="DI738" s="6"/>
      <c r="DJ738" s="5"/>
      <c r="DK738" s="1"/>
      <c r="DL738" s="5"/>
      <c r="DM738" s="6"/>
      <c r="DN738" s="6"/>
      <c r="DO738" s="6"/>
      <c r="DP738" s="5"/>
      <c r="DQ738" s="1"/>
      <c r="DR738" s="5"/>
      <c r="DS738" s="6"/>
      <c r="DT738" s="6"/>
      <c r="DU738" s="6"/>
      <c r="DV738" s="5"/>
      <c r="DW738" s="1"/>
      <c r="DX738" s="5"/>
      <c r="DY738" s="6"/>
      <c r="DZ738" s="6"/>
      <c r="EA738" s="6"/>
      <c r="EB738" s="5"/>
      <c r="EC738" s="1"/>
      <c r="ED738" s="5"/>
      <c r="EE738" s="6"/>
      <c r="EF738" s="6"/>
      <c r="EG738" s="6"/>
      <c r="EH738" s="5"/>
      <c r="EI738" s="1"/>
      <c r="EJ738" s="5"/>
      <c r="EK738" s="6"/>
      <c r="EL738" s="6"/>
      <c r="EM738" s="6"/>
      <c r="EN738" s="5"/>
      <c r="EO738" s="1"/>
      <c r="EP738" s="5"/>
      <c r="EQ738" s="6"/>
      <c r="ER738" s="6"/>
      <c r="ES738" s="6"/>
      <c r="ET738" s="5"/>
      <c r="EU738" s="1"/>
      <c r="EV738" s="5"/>
      <c r="EW738" s="6"/>
      <c r="EX738" s="6"/>
      <c r="EY738" s="6"/>
      <c r="EZ738" s="5"/>
      <c r="FA738" s="1"/>
      <c r="FB738" s="5"/>
      <c r="FC738" s="6"/>
      <c r="FD738" s="6"/>
      <c r="FE738" s="6"/>
      <c r="FF738" s="5"/>
      <c r="FG738" s="1"/>
      <c r="FH738" s="5"/>
      <c r="FI738" s="6"/>
      <c r="FJ738" s="6"/>
      <c r="FK738" s="6"/>
      <c r="FL738" s="5"/>
      <c r="FM738" s="1"/>
      <c r="FN738" s="5"/>
      <c r="FO738" s="6"/>
      <c r="FP738" s="6"/>
      <c r="FQ738" s="6"/>
      <c r="FR738" s="5"/>
      <c r="FS738" s="1"/>
      <c r="FT738" s="5"/>
      <c r="FU738" s="6"/>
      <c r="FV738" s="6"/>
      <c r="FW738" s="6"/>
      <c r="FX738" s="5"/>
      <c r="FY738" s="1"/>
      <c r="FZ738" s="5"/>
      <c r="GA738" s="6"/>
      <c r="GB738" s="6"/>
      <c r="GC738" s="6"/>
      <c r="GD738" s="5"/>
      <c r="GE738" s="1"/>
      <c r="GF738" s="5"/>
      <c r="GG738" s="6"/>
      <c r="GH738" s="6"/>
      <c r="GI738" s="6"/>
      <c r="GJ738" s="5"/>
      <c r="GK738" s="1"/>
      <c r="GL738" s="5"/>
      <c r="GM738" s="6"/>
      <c r="GN738" s="6"/>
      <c r="GO738" s="6"/>
      <c r="GP738" s="5"/>
      <c r="GQ738" s="1"/>
      <c r="GR738" s="5"/>
      <c r="GS738" s="6"/>
      <c r="GT738" s="6"/>
      <c r="GU738" s="6"/>
      <c r="GV738" s="5"/>
      <c r="GW738" s="1"/>
      <c r="GX738" s="5"/>
      <c r="GY738" s="6"/>
      <c r="GZ738" s="6"/>
      <c r="HA738" s="6"/>
      <c r="HB738" s="5"/>
      <c r="HC738" s="1"/>
      <c r="HD738" s="5"/>
      <c r="HE738" s="6"/>
      <c r="HF738" s="6"/>
      <c r="HG738" s="6"/>
      <c r="HH738" s="5"/>
      <c r="HI738" s="1"/>
      <c r="HJ738" s="5"/>
      <c r="HK738" s="6"/>
      <c r="HL738" s="6"/>
      <c r="HM738" s="6"/>
      <c r="HN738" s="5"/>
      <c r="HO738" s="1"/>
      <c r="HP738" s="5"/>
      <c r="HQ738" s="6"/>
      <c r="HR738" s="6"/>
      <c r="HS738" s="6"/>
      <c r="HT738" s="5"/>
      <c r="HU738" s="1"/>
      <c r="HV738" s="5"/>
      <c r="HW738" s="6"/>
      <c r="HX738" s="6"/>
      <c r="HY738" s="6"/>
      <c r="HZ738" s="5"/>
      <c r="IA738" s="1"/>
      <c r="IB738" s="5"/>
      <c r="IC738" s="6"/>
      <c r="ID738" s="6"/>
      <c r="IE738" s="6"/>
      <c r="IF738" s="5"/>
      <c r="IG738" s="1"/>
      <c r="IH738" s="5"/>
      <c r="II738" s="6"/>
      <c r="IJ738" s="6"/>
      <c r="IK738" s="6"/>
      <c r="IL738" s="5"/>
      <c r="IM738" s="1"/>
      <c r="IN738" s="5"/>
      <c r="IO738" s="6"/>
      <c r="IP738" s="6"/>
      <c r="IQ738" s="6"/>
      <c r="IR738" s="5"/>
      <c r="IS738" s="1"/>
      <c r="IT738" s="5"/>
      <c r="IU738" s="6"/>
      <c r="IV738" s="6"/>
      <c r="IW738" s="6"/>
      <c r="IX738" s="5"/>
      <c r="IY738" s="1"/>
      <c r="IZ738" s="5"/>
      <c r="JA738" s="6"/>
      <c r="JB738" s="6"/>
      <c r="JC738" s="6"/>
      <c r="JD738" s="5"/>
      <c r="JE738" s="1"/>
      <c r="JF738" s="5"/>
      <c r="JG738" s="6"/>
      <c r="JH738" s="6"/>
      <c r="JI738" s="6"/>
      <c r="JJ738" s="5"/>
      <c r="JK738" s="1"/>
      <c r="JL738" s="5"/>
      <c r="JM738" s="6"/>
      <c r="JN738" s="6"/>
      <c r="JO738" s="6"/>
      <c r="JP738" s="5"/>
      <c r="JQ738" s="1"/>
      <c r="JR738" s="5"/>
      <c r="JS738" s="6"/>
      <c r="JT738" s="6"/>
      <c r="JU738" s="6"/>
      <c r="JV738" s="5"/>
      <c r="JW738" s="1"/>
      <c r="JX738" s="5"/>
      <c r="JY738" s="6"/>
      <c r="JZ738" s="6"/>
      <c r="KA738" s="6"/>
      <c r="KB738" s="5"/>
      <c r="KC738" s="1"/>
      <c r="KD738" s="5"/>
      <c r="KE738" s="6"/>
      <c r="KF738" s="6"/>
      <c r="KG738" s="6"/>
      <c r="KH738" s="5"/>
      <c r="KI738" s="1"/>
      <c r="KJ738" s="5"/>
      <c r="KK738" s="6"/>
      <c r="KL738" s="6"/>
      <c r="KM738" s="6"/>
      <c r="KN738" s="5"/>
      <c r="KO738" s="1"/>
      <c r="KP738" s="5"/>
      <c r="KQ738" s="6"/>
      <c r="KR738" s="6"/>
      <c r="KS738" s="6"/>
      <c r="KT738" s="5"/>
      <c r="KU738" s="1"/>
      <c r="KV738" s="5"/>
      <c r="KW738" s="6"/>
      <c r="KX738" s="6"/>
      <c r="KY738" s="6"/>
      <c r="KZ738" s="5"/>
      <c r="LA738" s="1"/>
      <c r="LB738" s="5"/>
      <c r="LC738" s="6"/>
      <c r="LD738" s="6"/>
      <c r="LE738" s="6"/>
      <c r="LF738" s="5"/>
      <c r="LG738" s="1"/>
      <c r="LH738" s="5"/>
      <c r="LI738" s="6"/>
      <c r="LJ738" s="6"/>
      <c r="LK738" s="6"/>
      <c r="LL738" s="5"/>
      <c r="LM738" s="1"/>
      <c r="LN738" s="5"/>
      <c r="LO738" s="6"/>
      <c r="LP738" s="6"/>
      <c r="LQ738" s="6"/>
      <c r="LR738" s="5"/>
      <c r="LS738" s="1"/>
      <c r="LT738" s="5"/>
      <c r="LU738" s="6"/>
      <c r="LV738" s="6"/>
      <c r="LW738" s="6"/>
      <c r="LX738" s="5"/>
      <c r="LY738" s="1"/>
      <c r="LZ738" s="5"/>
      <c r="MA738" s="6"/>
      <c r="MB738" s="6"/>
      <c r="MC738" s="6"/>
      <c r="MD738" s="5"/>
      <c r="ME738" s="1"/>
      <c r="MF738" s="5"/>
      <c r="MG738" s="6"/>
      <c r="MH738" s="6"/>
      <c r="MI738" s="6"/>
      <c r="MJ738" s="5"/>
      <c r="MK738" s="1"/>
      <c r="ML738" s="5"/>
      <c r="MM738" s="6"/>
      <c r="MN738" s="6"/>
      <c r="MO738" s="6"/>
      <c r="MP738" s="5"/>
      <c r="MQ738" s="1"/>
      <c r="MR738" s="5"/>
      <c r="MS738" s="6"/>
      <c r="MT738" s="6"/>
      <c r="MU738" s="6"/>
      <c r="MV738" s="5"/>
      <c r="MW738" s="1"/>
      <c r="MX738" s="5"/>
      <c r="MY738" s="6"/>
      <c r="MZ738" s="6"/>
      <c r="NA738" s="6"/>
      <c r="NB738" s="5"/>
      <c r="NC738" s="1"/>
      <c r="ND738" s="5"/>
      <c r="NE738" s="6"/>
      <c r="NF738" s="6"/>
      <c r="NG738" s="6"/>
      <c r="NH738" s="5"/>
      <c r="NI738" s="1"/>
      <c r="NJ738" s="5"/>
      <c r="NK738" s="6"/>
      <c r="NL738" s="6"/>
      <c r="NM738" s="6"/>
      <c r="NN738" s="5"/>
      <c r="NO738" s="1"/>
      <c r="NP738" s="5"/>
      <c r="NQ738" s="6"/>
      <c r="NR738" s="6"/>
      <c r="NS738" s="6"/>
      <c r="NT738" s="5"/>
      <c r="NU738" s="1"/>
      <c r="NV738" s="5"/>
      <c r="NW738" s="6"/>
      <c r="NX738" s="6"/>
      <c r="NY738" s="6"/>
      <c r="NZ738" s="5"/>
      <c r="OA738" s="1"/>
      <c r="OB738" s="5"/>
      <c r="OC738" s="6"/>
      <c r="OD738" s="6"/>
      <c r="OE738" s="6"/>
      <c r="OF738" s="5"/>
      <c r="OG738" s="1"/>
      <c r="OH738" s="5"/>
      <c r="OI738" s="6"/>
      <c r="OJ738" s="6"/>
      <c r="OK738" s="6"/>
      <c r="OL738" s="5"/>
      <c r="OM738" s="1"/>
      <c r="ON738" s="5"/>
      <c r="OO738" s="6"/>
      <c r="OP738" s="6"/>
      <c r="OQ738" s="6"/>
      <c r="OR738" s="5"/>
      <c r="OS738" s="1"/>
      <c r="OT738" s="5"/>
      <c r="OU738" s="6"/>
      <c r="OV738" s="6"/>
      <c r="OW738" s="6"/>
      <c r="OX738" s="5"/>
      <c r="OY738" s="1"/>
      <c r="OZ738" s="5"/>
      <c r="PA738" s="6"/>
      <c r="PB738" s="6"/>
      <c r="PC738" s="6"/>
      <c r="PD738" s="5"/>
      <c r="PE738" s="1"/>
      <c r="PF738" s="5"/>
      <c r="PG738" s="6"/>
      <c r="PH738" s="6"/>
      <c r="PI738" s="6"/>
      <c r="PJ738" s="5"/>
      <c r="PK738" s="1"/>
      <c r="PL738" s="5"/>
      <c r="PM738" s="6"/>
      <c r="PN738" s="6"/>
      <c r="PO738" s="6"/>
      <c r="PP738" s="5"/>
      <c r="PQ738" s="1"/>
      <c r="PR738" s="5"/>
      <c r="PS738" s="6"/>
      <c r="PT738" s="6"/>
      <c r="PU738" s="6"/>
      <c r="PV738" s="5"/>
      <c r="PW738" s="1"/>
      <c r="PX738" s="5"/>
      <c r="PY738" s="6"/>
      <c r="PZ738" s="6"/>
      <c r="QA738" s="6"/>
      <c r="QB738" s="5"/>
      <c r="QC738" s="1"/>
      <c r="QD738" s="5"/>
      <c r="QE738" s="6"/>
      <c r="QF738" s="6"/>
      <c r="QG738" s="6"/>
      <c r="QH738" s="5"/>
      <c r="QI738" s="1"/>
      <c r="QJ738" s="5"/>
      <c r="QK738" s="6"/>
      <c r="QL738" s="6"/>
      <c r="QM738" s="6"/>
      <c r="QN738" s="5"/>
      <c r="QO738" s="1"/>
      <c r="QP738" s="5"/>
      <c r="QQ738" s="6"/>
      <c r="QR738" s="6"/>
      <c r="QS738" s="6"/>
      <c r="QT738" s="5"/>
      <c r="QU738" s="1"/>
      <c r="QV738" s="5"/>
      <c r="QW738" s="6"/>
      <c r="QX738" s="6"/>
      <c r="QY738" s="6"/>
      <c r="QZ738" s="5"/>
      <c r="RA738" s="1"/>
      <c r="RB738" s="5"/>
      <c r="RC738" s="6"/>
      <c r="RD738" s="6"/>
      <c r="RE738" s="6"/>
      <c r="RF738" s="5"/>
      <c r="RG738" s="1"/>
      <c r="RH738" s="5"/>
      <c r="RI738" s="6"/>
      <c r="RJ738" s="6"/>
      <c r="RK738" s="6"/>
      <c r="RL738" s="5"/>
      <c r="RM738" s="1"/>
      <c r="RN738" s="5"/>
      <c r="RO738" s="6"/>
      <c r="RP738" s="6"/>
      <c r="RQ738" s="6"/>
      <c r="RR738" s="5"/>
      <c r="RS738" s="1"/>
      <c r="RT738" s="5"/>
      <c r="RU738" s="6"/>
      <c r="RV738" s="6"/>
      <c r="RW738" s="6"/>
      <c r="RX738" s="5"/>
      <c r="RY738" s="1"/>
      <c r="RZ738" s="5"/>
      <c r="SA738" s="6"/>
      <c r="SB738" s="6"/>
      <c r="SC738" s="6"/>
      <c r="SD738" s="5"/>
      <c r="SE738" s="1"/>
      <c r="SF738" s="5"/>
      <c r="SG738" s="6"/>
      <c r="SH738" s="6"/>
      <c r="SI738" s="6"/>
      <c r="SJ738" s="5"/>
      <c r="SK738" s="1"/>
      <c r="SL738" s="5"/>
      <c r="SM738" s="6"/>
      <c r="SN738" s="6"/>
      <c r="SO738" s="6"/>
      <c r="SP738" s="5"/>
      <c r="SQ738" s="1"/>
      <c r="SR738" s="5"/>
      <c r="SS738" s="6"/>
      <c r="ST738" s="6"/>
      <c r="SU738" s="6"/>
      <c r="SV738" s="5"/>
      <c r="SW738" s="1"/>
      <c r="SX738" s="5"/>
      <c r="SY738" s="6"/>
      <c r="SZ738" s="6"/>
      <c r="TA738" s="6"/>
      <c r="TB738" s="5"/>
      <c r="TC738" s="1"/>
      <c r="TD738" s="5"/>
      <c r="TE738" s="6"/>
      <c r="TF738" s="6"/>
      <c r="TG738" s="6"/>
      <c r="TH738" s="5"/>
      <c r="TI738" s="1"/>
      <c r="TJ738" s="5"/>
      <c r="TK738" s="6"/>
      <c r="TL738" s="6"/>
      <c r="TM738" s="6"/>
      <c r="TN738" s="5"/>
      <c r="TO738" s="1"/>
      <c r="TP738" s="5"/>
      <c r="TQ738" s="6"/>
      <c r="TR738" s="6"/>
      <c r="TS738" s="6"/>
      <c r="TT738" s="5"/>
      <c r="TU738" s="1"/>
      <c r="TV738" s="5"/>
      <c r="TW738" s="6"/>
      <c r="TX738" s="6"/>
      <c r="TY738" s="6"/>
      <c r="TZ738" s="5"/>
      <c r="UA738" s="1"/>
      <c r="UB738" s="5"/>
      <c r="UC738" s="6"/>
      <c r="UD738" s="6"/>
      <c r="UE738" s="6"/>
      <c r="UF738" s="5"/>
      <c r="UG738" s="1"/>
      <c r="UH738" s="5"/>
      <c r="UI738" s="6"/>
      <c r="UJ738" s="6"/>
      <c r="UK738" s="6"/>
      <c r="UL738" s="5"/>
      <c r="UM738" s="1"/>
      <c r="UN738" s="5"/>
      <c r="UO738" s="6"/>
      <c r="UP738" s="6"/>
      <c r="UQ738" s="6"/>
      <c r="UR738" s="5"/>
      <c r="US738" s="1"/>
      <c r="UT738" s="5"/>
      <c r="UU738" s="6"/>
      <c r="UV738" s="6"/>
      <c r="UW738" s="6"/>
      <c r="UX738" s="5"/>
      <c r="UY738" s="1"/>
      <c r="UZ738" s="5"/>
      <c r="VA738" s="6"/>
      <c r="VB738" s="6"/>
      <c r="VC738" s="6"/>
      <c r="VD738" s="5"/>
      <c r="VE738" s="1"/>
      <c r="VF738" s="5"/>
      <c r="VG738" s="6"/>
      <c r="VH738" s="6"/>
      <c r="VI738" s="6"/>
      <c r="VJ738" s="5"/>
      <c r="VK738" s="1"/>
      <c r="VL738" s="5"/>
      <c r="VM738" s="6"/>
      <c r="VN738" s="6"/>
      <c r="VO738" s="6"/>
      <c r="VP738" s="5"/>
      <c r="VQ738" s="1"/>
      <c r="VR738" s="5"/>
      <c r="VS738" s="6"/>
      <c r="VT738" s="6"/>
      <c r="VU738" s="6"/>
      <c r="VV738" s="5"/>
      <c r="VW738" s="1"/>
      <c r="VX738" s="5"/>
      <c r="VY738" s="6"/>
      <c r="VZ738" s="6"/>
      <c r="WA738" s="6"/>
      <c r="WB738" s="5"/>
      <c r="WC738" s="1"/>
      <c r="WD738" s="5"/>
      <c r="WE738" s="6"/>
      <c r="WF738" s="6"/>
      <c r="WG738" s="6"/>
      <c r="WH738" s="5"/>
      <c r="WI738" s="1"/>
      <c r="WJ738" s="5"/>
      <c r="WK738" s="6"/>
      <c r="WL738" s="6"/>
      <c r="WM738" s="6"/>
      <c r="WN738" s="5"/>
      <c r="WO738" s="1"/>
      <c r="WP738" s="5"/>
      <c r="WQ738" s="6"/>
      <c r="WR738" s="6"/>
      <c r="WS738" s="6"/>
      <c r="WT738" s="5"/>
      <c r="WU738" s="1"/>
      <c r="WV738" s="5"/>
      <c r="WW738" s="6"/>
      <c r="WX738" s="6"/>
      <c r="WY738" s="6"/>
      <c r="WZ738" s="5"/>
      <c r="XA738" s="1"/>
      <c r="XB738" s="5"/>
      <c r="XC738" s="6"/>
      <c r="XD738" s="6"/>
      <c r="XE738" s="6"/>
      <c r="XF738" s="5"/>
      <c r="XG738" s="1"/>
      <c r="XH738" s="5"/>
      <c r="XI738" s="6"/>
      <c r="XJ738" s="6"/>
      <c r="XK738" s="6"/>
      <c r="XL738" s="5"/>
      <c r="XM738" s="1"/>
      <c r="XN738" s="5"/>
      <c r="XO738" s="6"/>
      <c r="XP738" s="6"/>
      <c r="XQ738" s="6"/>
      <c r="XR738" s="5"/>
      <c r="XS738" s="1"/>
      <c r="XT738" s="5"/>
      <c r="XU738" s="6"/>
      <c r="XV738" s="6"/>
      <c r="XW738" s="6"/>
      <c r="XX738" s="5"/>
      <c r="XY738" s="1"/>
      <c r="XZ738" s="5"/>
      <c r="YA738" s="6"/>
      <c r="YB738" s="6"/>
      <c r="YC738" s="6"/>
      <c r="YD738" s="5"/>
      <c r="YE738" s="1"/>
      <c r="YF738" s="5"/>
      <c r="YG738" s="6"/>
      <c r="YH738" s="6"/>
      <c r="YI738" s="6"/>
      <c r="YJ738" s="5"/>
      <c r="YK738" s="1"/>
      <c r="YL738" s="5"/>
      <c r="YM738" s="6"/>
      <c r="YN738" s="6"/>
      <c r="YO738" s="6"/>
      <c r="YP738" s="5"/>
      <c r="YQ738" s="1"/>
      <c r="YR738" s="5"/>
      <c r="YS738" s="6"/>
      <c r="YT738" s="6"/>
      <c r="YU738" s="6"/>
      <c r="YV738" s="5"/>
      <c r="YW738" s="1"/>
      <c r="YX738" s="5"/>
      <c r="YY738" s="6"/>
      <c r="YZ738" s="6"/>
      <c r="ZA738" s="6"/>
      <c r="ZB738" s="5"/>
      <c r="ZC738" s="1"/>
      <c r="ZD738" s="5"/>
      <c r="ZE738" s="6"/>
      <c r="ZF738" s="6"/>
      <c r="ZG738" s="6"/>
      <c r="ZH738" s="5"/>
      <c r="ZI738" s="1"/>
      <c r="ZJ738" s="5"/>
      <c r="ZK738" s="6"/>
      <c r="ZL738" s="6"/>
      <c r="ZM738" s="6"/>
      <c r="ZN738" s="5"/>
      <c r="ZO738" s="1"/>
      <c r="ZP738" s="5"/>
      <c r="ZQ738" s="6"/>
      <c r="ZR738" s="6"/>
      <c r="ZS738" s="6"/>
      <c r="ZT738" s="5"/>
      <c r="ZU738" s="1"/>
      <c r="ZV738" s="5"/>
      <c r="ZW738" s="6"/>
      <c r="ZX738" s="6"/>
      <c r="ZY738" s="6"/>
      <c r="ZZ738" s="5"/>
      <c r="AAA738" s="1"/>
      <c r="AAB738" s="5"/>
      <c r="AAC738" s="6"/>
      <c r="AAD738" s="6"/>
      <c r="AAE738" s="6"/>
      <c r="AAF738" s="5"/>
      <c r="AAG738" s="1"/>
      <c r="AAH738" s="5"/>
      <c r="AAI738" s="6"/>
      <c r="AAJ738" s="6"/>
      <c r="AAK738" s="6"/>
      <c r="AAL738" s="5"/>
      <c r="AAM738" s="1"/>
      <c r="AAN738" s="5"/>
      <c r="AAO738" s="6"/>
      <c r="AAP738" s="6"/>
      <c r="AAQ738" s="6"/>
      <c r="AAR738" s="5"/>
      <c r="AAS738" s="1"/>
      <c r="AAT738" s="5"/>
      <c r="AAU738" s="6"/>
      <c r="AAV738" s="6"/>
      <c r="AAW738" s="6"/>
      <c r="AAX738" s="5"/>
      <c r="AAY738" s="1"/>
      <c r="AAZ738" s="5"/>
      <c r="ABA738" s="6"/>
      <c r="ABB738" s="6"/>
      <c r="ABC738" s="6"/>
      <c r="ABD738" s="5"/>
      <c r="ABE738" s="1"/>
      <c r="ABF738" s="5"/>
      <c r="ABG738" s="6"/>
      <c r="ABH738" s="6"/>
      <c r="ABI738" s="6"/>
      <c r="ABJ738" s="5"/>
      <c r="ABK738" s="1"/>
      <c r="ABL738" s="5"/>
      <c r="ABM738" s="6"/>
      <c r="ABN738" s="6"/>
      <c r="ABO738" s="6"/>
      <c r="ABP738" s="5"/>
      <c r="ABQ738" s="1"/>
      <c r="ABR738" s="5"/>
      <c r="ABS738" s="6"/>
      <c r="ABT738" s="6"/>
      <c r="ABU738" s="6"/>
      <c r="ABV738" s="5"/>
      <c r="ABW738" s="1"/>
      <c r="ABX738" s="5"/>
      <c r="ABY738" s="6"/>
      <c r="ABZ738" s="6"/>
      <c r="ACA738" s="6"/>
      <c r="ACB738" s="5"/>
      <c r="ACC738" s="1"/>
      <c r="ACD738" s="5"/>
      <c r="ACE738" s="6"/>
      <c r="ACF738" s="6"/>
      <c r="ACG738" s="6"/>
      <c r="ACH738" s="5"/>
      <c r="ACI738" s="1"/>
      <c r="ACJ738" s="5"/>
      <c r="ACK738" s="6"/>
      <c r="ACL738" s="6"/>
      <c r="ACM738" s="6"/>
      <c r="ACN738" s="5"/>
      <c r="ACO738" s="1"/>
      <c r="ACP738" s="5"/>
      <c r="ACQ738" s="6"/>
      <c r="ACR738" s="6"/>
      <c r="ACS738" s="6"/>
      <c r="ACT738" s="5"/>
      <c r="ACU738" s="1"/>
      <c r="ACV738" s="5"/>
      <c r="ACW738" s="6"/>
      <c r="ACX738" s="6"/>
      <c r="ACY738" s="6"/>
      <c r="ACZ738" s="5"/>
      <c r="ADA738" s="1"/>
      <c r="ADB738" s="5"/>
      <c r="ADC738" s="6"/>
      <c r="ADD738" s="6"/>
      <c r="ADE738" s="6"/>
      <c r="ADF738" s="5"/>
      <c r="ADG738" s="1"/>
      <c r="ADH738" s="5"/>
      <c r="ADI738" s="6"/>
      <c r="ADJ738" s="6"/>
      <c r="ADK738" s="6"/>
      <c r="ADL738" s="5"/>
      <c r="ADM738" s="1"/>
      <c r="ADN738" s="5"/>
      <c r="ADO738" s="6"/>
      <c r="ADP738" s="6"/>
      <c r="ADQ738" s="6"/>
      <c r="ADR738" s="5"/>
      <c r="ADS738" s="1"/>
      <c r="ADT738" s="5"/>
      <c r="ADU738" s="6"/>
      <c r="ADV738" s="6"/>
      <c r="ADW738" s="6"/>
      <c r="ADX738" s="5"/>
      <c r="ADY738" s="1"/>
      <c r="ADZ738" s="5"/>
      <c r="AEA738" s="6"/>
      <c r="AEB738" s="6"/>
      <c r="AEC738" s="6"/>
      <c r="AED738" s="5"/>
      <c r="AEE738" s="1"/>
      <c r="AEF738" s="5"/>
      <c r="AEG738" s="6"/>
      <c r="AEH738" s="6"/>
      <c r="AEI738" s="6"/>
      <c r="AEJ738" s="5"/>
      <c r="AEK738" s="1"/>
      <c r="AEL738" s="5"/>
      <c r="AEM738" s="6"/>
      <c r="AEN738" s="6"/>
      <c r="AEO738" s="6"/>
      <c r="AEP738" s="5"/>
      <c r="AEQ738" s="1"/>
      <c r="AER738" s="5"/>
      <c r="AES738" s="6"/>
      <c r="AET738" s="6"/>
      <c r="AEU738" s="6"/>
      <c r="AEV738" s="5"/>
      <c r="AEW738" s="1"/>
      <c r="AEX738" s="5"/>
      <c r="AEY738" s="6"/>
      <c r="AEZ738" s="6"/>
      <c r="AFA738" s="6"/>
      <c r="AFB738" s="5"/>
      <c r="AFC738" s="1"/>
      <c r="AFD738" s="5"/>
      <c r="AFE738" s="6"/>
      <c r="AFF738" s="6"/>
      <c r="AFG738" s="6"/>
      <c r="AFH738" s="5"/>
      <c r="AFI738" s="1"/>
      <c r="AFJ738" s="5"/>
      <c r="AFK738" s="6"/>
      <c r="AFL738" s="6"/>
      <c r="AFM738" s="6"/>
      <c r="AFN738" s="5"/>
      <c r="AFO738" s="1"/>
      <c r="AFP738" s="5"/>
      <c r="AFQ738" s="6"/>
      <c r="AFR738" s="6"/>
      <c r="AFS738" s="6"/>
      <c r="AFT738" s="5"/>
      <c r="AFU738" s="1"/>
      <c r="AFV738" s="5"/>
      <c r="AFW738" s="6"/>
      <c r="AFX738" s="6"/>
      <c r="AFY738" s="6"/>
      <c r="AFZ738" s="5"/>
      <c r="AGA738" s="1"/>
      <c r="AGB738" s="5"/>
      <c r="AGC738" s="6"/>
      <c r="AGD738" s="6"/>
      <c r="AGE738" s="6"/>
      <c r="AGF738" s="5"/>
      <c r="AGG738" s="1"/>
      <c r="AGH738" s="5"/>
      <c r="AGI738" s="6"/>
      <c r="AGJ738" s="6"/>
      <c r="AGK738" s="6"/>
      <c r="AGL738" s="5"/>
      <c r="AGM738" s="1"/>
      <c r="AGN738" s="5"/>
      <c r="AGO738" s="6"/>
      <c r="AGP738" s="6"/>
      <c r="AGQ738" s="6"/>
      <c r="AGR738" s="5"/>
      <c r="AGS738" s="1"/>
      <c r="AGT738" s="5"/>
      <c r="AGU738" s="6"/>
      <c r="AGV738" s="6"/>
      <c r="AGW738" s="6"/>
      <c r="AGX738" s="5"/>
      <c r="AGY738" s="1"/>
      <c r="AGZ738" s="5"/>
      <c r="AHA738" s="6"/>
      <c r="AHB738" s="6"/>
      <c r="AHC738" s="6"/>
      <c r="AHD738" s="5"/>
      <c r="AHE738" s="1"/>
      <c r="AHF738" s="5"/>
      <c r="AHG738" s="6"/>
      <c r="AHH738" s="6"/>
      <c r="AHI738" s="6"/>
      <c r="AHJ738" s="5"/>
      <c r="AHK738" s="1"/>
      <c r="AHL738" s="5"/>
      <c r="AHM738" s="6"/>
      <c r="AHN738" s="6"/>
      <c r="AHO738" s="6"/>
      <c r="AHP738" s="5"/>
      <c r="AHQ738" s="1"/>
      <c r="AHR738" s="5"/>
      <c r="AHS738" s="6"/>
      <c r="AHT738" s="6"/>
      <c r="AHU738" s="6"/>
      <c r="AHV738" s="5"/>
      <c r="AHW738" s="1"/>
      <c r="AHX738" s="5"/>
      <c r="AHY738" s="6"/>
      <c r="AHZ738" s="6"/>
      <c r="AIA738" s="6"/>
      <c r="AIB738" s="5"/>
      <c r="AIC738" s="1"/>
      <c r="AID738" s="5"/>
      <c r="AIE738" s="6"/>
      <c r="AIF738" s="6"/>
      <c r="AIG738" s="6"/>
      <c r="AIH738" s="5"/>
      <c r="AII738" s="1"/>
      <c r="AIJ738" s="5"/>
      <c r="AIK738" s="6"/>
      <c r="AIL738" s="6"/>
      <c r="AIM738" s="6"/>
      <c r="AIN738" s="5"/>
      <c r="AIO738" s="1"/>
      <c r="AIP738" s="5"/>
      <c r="AIQ738" s="6"/>
      <c r="AIR738" s="6"/>
      <c r="AIS738" s="6"/>
      <c r="AIT738" s="5"/>
      <c r="AIU738" s="1"/>
      <c r="AIV738" s="5"/>
      <c r="AIW738" s="6"/>
      <c r="AIX738" s="6"/>
      <c r="AIY738" s="6"/>
      <c r="AIZ738" s="5"/>
      <c r="AJA738" s="1"/>
      <c r="AJB738" s="5"/>
      <c r="AJC738" s="6"/>
      <c r="AJD738" s="6"/>
      <c r="AJE738" s="6"/>
      <c r="AJF738" s="5"/>
      <c r="AJG738" s="1"/>
      <c r="AJH738" s="5"/>
      <c r="AJI738" s="6"/>
      <c r="AJJ738" s="6"/>
      <c r="AJK738" s="6"/>
      <c r="AJL738" s="5"/>
      <c r="AJM738" s="1"/>
      <c r="AJN738" s="5"/>
      <c r="AJO738" s="6"/>
      <c r="AJP738" s="6"/>
      <c r="AJQ738" s="6"/>
      <c r="AJR738" s="5"/>
      <c r="AJS738" s="1"/>
      <c r="AJT738" s="5"/>
      <c r="AJU738" s="6"/>
      <c r="AJV738" s="6"/>
      <c r="AJW738" s="6"/>
      <c r="AJX738" s="5"/>
      <c r="AJY738" s="1"/>
      <c r="AJZ738" s="5"/>
      <c r="AKA738" s="6"/>
      <c r="AKB738" s="6"/>
      <c r="AKC738" s="6"/>
      <c r="AKD738" s="5"/>
      <c r="AKE738" s="1"/>
      <c r="AKF738" s="5"/>
      <c r="AKG738" s="6"/>
      <c r="AKH738" s="6"/>
      <c r="AKI738" s="6"/>
      <c r="AKJ738" s="5"/>
      <c r="AKK738" s="1"/>
      <c r="AKL738" s="5"/>
      <c r="AKM738" s="6"/>
      <c r="AKN738" s="6"/>
      <c r="AKO738" s="6"/>
      <c r="AKP738" s="5"/>
      <c r="AKQ738" s="1"/>
      <c r="AKR738" s="5"/>
      <c r="AKS738" s="6"/>
      <c r="AKT738" s="6"/>
      <c r="AKU738" s="6"/>
      <c r="AKV738" s="5"/>
      <c r="AKW738" s="1"/>
      <c r="AKX738" s="5"/>
      <c r="AKY738" s="6"/>
      <c r="AKZ738" s="6"/>
      <c r="ALA738" s="6"/>
      <c r="ALB738" s="5"/>
      <c r="ALC738" s="1"/>
      <c r="ALD738" s="5"/>
      <c r="ALE738" s="6"/>
      <c r="ALF738" s="6"/>
      <c r="ALG738" s="6"/>
      <c r="ALH738" s="5"/>
      <c r="ALI738" s="1"/>
      <c r="ALJ738" s="5"/>
      <c r="ALK738" s="6"/>
      <c r="ALL738" s="6"/>
      <c r="ALM738" s="6"/>
      <c r="ALN738" s="5"/>
      <c r="ALO738" s="1"/>
      <c r="ALP738" s="5"/>
      <c r="ALQ738" s="6"/>
      <c r="ALR738" s="6"/>
      <c r="ALS738" s="6"/>
      <c r="ALT738" s="5"/>
      <c r="ALU738" s="1"/>
      <c r="ALV738" s="5"/>
      <c r="ALW738" s="6"/>
      <c r="ALX738" s="6"/>
      <c r="ALY738" s="6"/>
      <c r="ALZ738" s="5"/>
      <c r="AMA738" s="1"/>
      <c r="AMB738" s="5"/>
      <c r="AMC738" s="6"/>
      <c r="AMD738" s="6"/>
      <c r="AME738" s="6"/>
      <c r="AMF738" s="5"/>
      <c r="AMG738" s="1"/>
      <c r="AMH738" s="5"/>
      <c r="AMI738" s="6"/>
      <c r="AMJ738" s="6"/>
      <c r="AMK738" s="6"/>
      <c r="AML738" s="5"/>
      <c r="AMM738" s="1"/>
      <c r="AMN738" s="5"/>
      <c r="AMO738" s="6"/>
      <c r="AMP738" s="6"/>
      <c r="AMQ738" s="6"/>
      <c r="AMR738" s="5"/>
      <c r="AMS738" s="1"/>
      <c r="AMT738" s="5"/>
      <c r="AMU738" s="6"/>
      <c r="AMV738" s="6"/>
      <c r="AMW738" s="6"/>
      <c r="AMX738" s="5"/>
      <c r="AMY738" s="1"/>
      <c r="AMZ738" s="5"/>
      <c r="ANA738" s="6"/>
      <c r="ANB738" s="6"/>
      <c r="ANC738" s="6"/>
      <c r="AND738" s="5"/>
      <c r="ANE738" s="1"/>
      <c r="ANF738" s="5"/>
      <c r="ANG738" s="6"/>
      <c r="ANH738" s="6"/>
      <c r="ANI738" s="6"/>
      <c r="ANJ738" s="5"/>
      <c r="ANK738" s="1"/>
      <c r="ANL738" s="5"/>
      <c r="ANM738" s="6"/>
      <c r="ANN738" s="6"/>
      <c r="ANO738" s="6"/>
      <c r="ANP738" s="5"/>
      <c r="ANQ738" s="1"/>
      <c r="ANR738" s="5"/>
      <c r="ANS738" s="6"/>
      <c r="ANT738" s="6"/>
      <c r="ANU738" s="6"/>
      <c r="ANV738" s="5"/>
      <c r="ANW738" s="1"/>
      <c r="ANX738" s="5"/>
      <c r="ANY738" s="6"/>
      <c r="ANZ738" s="6"/>
      <c r="AOA738" s="6"/>
      <c r="AOB738" s="5"/>
      <c r="AOC738" s="1"/>
      <c r="AOD738" s="5"/>
      <c r="AOE738" s="6"/>
      <c r="AOF738" s="6"/>
      <c r="AOG738" s="6"/>
      <c r="AOH738" s="5"/>
      <c r="AOI738" s="1"/>
      <c r="AOJ738" s="5"/>
      <c r="AOK738" s="6"/>
      <c r="AOL738" s="6"/>
      <c r="AOM738" s="6"/>
      <c r="AON738" s="5"/>
      <c r="AOO738" s="1"/>
      <c r="AOP738" s="5"/>
      <c r="AOQ738" s="6"/>
      <c r="AOR738" s="6"/>
      <c r="AOS738" s="6"/>
      <c r="AOT738" s="5"/>
      <c r="AOU738" s="1"/>
      <c r="AOV738" s="5"/>
      <c r="AOW738" s="6"/>
      <c r="AOX738" s="6"/>
      <c r="AOY738" s="6"/>
      <c r="AOZ738" s="5"/>
      <c r="APA738" s="1"/>
      <c r="APB738" s="5"/>
      <c r="APC738" s="6"/>
      <c r="APD738" s="6"/>
      <c r="APE738" s="6"/>
      <c r="APF738" s="5"/>
      <c r="APG738" s="1"/>
      <c r="APH738" s="5"/>
      <c r="API738" s="6"/>
      <c r="APJ738" s="6"/>
      <c r="APK738" s="6"/>
      <c r="APL738" s="5"/>
      <c r="APM738" s="1"/>
      <c r="APN738" s="5"/>
      <c r="APO738" s="6"/>
      <c r="APP738" s="6"/>
      <c r="APQ738" s="6"/>
      <c r="APR738" s="5"/>
      <c r="APS738" s="1"/>
      <c r="APT738" s="5"/>
      <c r="APU738" s="6"/>
      <c r="APV738" s="6"/>
      <c r="APW738" s="6"/>
      <c r="APX738" s="5"/>
      <c r="APY738" s="1"/>
      <c r="APZ738" s="5"/>
      <c r="AQA738" s="6"/>
      <c r="AQB738" s="6"/>
      <c r="AQC738" s="6"/>
      <c r="AQD738" s="5"/>
      <c r="AQE738" s="1"/>
      <c r="AQF738" s="5"/>
      <c r="AQG738" s="6"/>
      <c r="AQH738" s="6"/>
      <c r="AQI738" s="6"/>
      <c r="AQJ738" s="5"/>
      <c r="AQK738" s="1"/>
      <c r="AQL738" s="5"/>
      <c r="AQM738" s="6"/>
      <c r="AQN738" s="6"/>
      <c r="AQO738" s="6"/>
      <c r="AQP738" s="5"/>
      <c r="AQQ738" s="1"/>
      <c r="AQR738" s="5"/>
      <c r="AQS738" s="6"/>
      <c r="AQT738" s="6"/>
      <c r="AQU738" s="6"/>
      <c r="AQV738" s="5"/>
      <c r="AQW738" s="1"/>
      <c r="AQX738" s="5"/>
      <c r="AQY738" s="6"/>
      <c r="AQZ738" s="6"/>
      <c r="ARA738" s="6"/>
      <c r="ARB738" s="5"/>
      <c r="ARC738" s="1"/>
      <c r="ARD738" s="5"/>
      <c r="ARE738" s="6"/>
      <c r="ARF738" s="6"/>
      <c r="ARG738" s="6"/>
      <c r="ARH738" s="5"/>
      <c r="ARI738" s="1"/>
      <c r="ARJ738" s="5"/>
      <c r="ARK738" s="6"/>
      <c r="ARL738" s="6"/>
      <c r="ARM738" s="6"/>
      <c r="ARN738" s="5"/>
      <c r="ARO738" s="1"/>
      <c r="ARP738" s="5"/>
      <c r="ARQ738" s="6"/>
      <c r="ARR738" s="6"/>
      <c r="ARS738" s="6"/>
      <c r="ART738" s="5"/>
      <c r="ARU738" s="1"/>
      <c r="ARV738" s="5"/>
      <c r="ARW738" s="6"/>
      <c r="ARX738" s="6"/>
      <c r="ARY738" s="6"/>
      <c r="ARZ738" s="5"/>
      <c r="ASA738" s="1"/>
      <c r="ASB738" s="5"/>
      <c r="ASC738" s="6"/>
      <c r="ASD738" s="6"/>
      <c r="ASE738" s="6"/>
      <c r="ASF738" s="5"/>
      <c r="ASG738" s="1"/>
      <c r="ASH738" s="5"/>
      <c r="ASI738" s="6"/>
      <c r="ASJ738" s="6"/>
      <c r="ASK738" s="6"/>
      <c r="ASL738" s="5"/>
      <c r="ASM738" s="1"/>
      <c r="ASN738" s="5"/>
      <c r="ASO738" s="6"/>
      <c r="ASP738" s="6"/>
      <c r="ASQ738" s="6"/>
      <c r="ASR738" s="5"/>
      <c r="ASS738" s="1"/>
      <c r="AST738" s="5"/>
      <c r="ASU738" s="6"/>
      <c r="ASV738" s="6"/>
      <c r="ASW738" s="6"/>
      <c r="ASX738" s="5"/>
      <c r="ASY738" s="1"/>
      <c r="ASZ738" s="5"/>
      <c r="ATA738" s="6"/>
      <c r="ATB738" s="6"/>
      <c r="ATC738" s="6"/>
      <c r="ATD738" s="5"/>
      <c r="ATE738" s="1"/>
      <c r="ATF738" s="5"/>
      <c r="ATG738" s="6"/>
      <c r="ATH738" s="6"/>
      <c r="ATI738" s="6"/>
      <c r="ATJ738" s="5"/>
      <c r="ATK738" s="1"/>
      <c r="ATL738" s="5"/>
      <c r="ATM738" s="6"/>
      <c r="ATN738" s="6"/>
      <c r="ATO738" s="6"/>
      <c r="ATP738" s="5"/>
      <c r="ATQ738" s="1"/>
      <c r="ATR738" s="5"/>
      <c r="ATS738" s="6"/>
      <c r="ATT738" s="6"/>
      <c r="ATU738" s="6"/>
      <c r="ATV738" s="5"/>
      <c r="ATW738" s="1"/>
      <c r="ATX738" s="5"/>
      <c r="ATY738" s="6"/>
      <c r="ATZ738" s="6"/>
      <c r="AUA738" s="6"/>
      <c r="AUB738" s="5"/>
      <c r="AUC738" s="1"/>
      <c r="AUD738" s="5"/>
      <c r="AUE738" s="6"/>
      <c r="AUF738" s="6"/>
      <c r="AUG738" s="6"/>
      <c r="AUH738" s="5"/>
      <c r="AUI738" s="1"/>
      <c r="AUJ738" s="5"/>
      <c r="AUK738" s="6"/>
      <c r="AUL738" s="6"/>
      <c r="AUM738" s="6"/>
      <c r="AUN738" s="5"/>
      <c r="AUO738" s="1"/>
      <c r="AUP738" s="5"/>
      <c r="AUQ738" s="6"/>
      <c r="AUR738" s="6"/>
      <c r="AUS738" s="6"/>
      <c r="AUT738" s="5"/>
      <c r="AUU738" s="1"/>
      <c r="AUV738" s="5"/>
      <c r="AUW738" s="6"/>
      <c r="AUX738" s="6"/>
      <c r="AUY738" s="6"/>
      <c r="AUZ738" s="5"/>
      <c r="AVA738" s="1"/>
      <c r="AVB738" s="5"/>
      <c r="AVC738" s="6"/>
      <c r="AVD738" s="6"/>
      <c r="AVE738" s="6"/>
      <c r="AVF738" s="5"/>
      <c r="AVG738" s="1"/>
      <c r="AVH738" s="5"/>
      <c r="AVI738" s="6"/>
      <c r="AVJ738" s="6"/>
      <c r="AVK738" s="6"/>
      <c r="AVL738" s="5"/>
      <c r="AVM738" s="1"/>
      <c r="AVN738" s="5"/>
      <c r="AVO738" s="6"/>
      <c r="AVP738" s="6"/>
      <c r="AVQ738" s="6"/>
      <c r="AVR738" s="5"/>
      <c r="AVS738" s="1"/>
      <c r="AVT738" s="5"/>
      <c r="AVU738" s="6"/>
      <c r="AVV738" s="6"/>
      <c r="AVW738" s="6"/>
      <c r="AVX738" s="5"/>
      <c r="AVY738" s="1"/>
      <c r="AVZ738" s="5"/>
      <c r="AWA738" s="6"/>
      <c r="AWB738" s="6"/>
      <c r="AWC738" s="6"/>
      <c r="AWD738" s="5"/>
      <c r="AWE738" s="1"/>
      <c r="AWF738" s="5"/>
      <c r="AWG738" s="6"/>
      <c r="AWH738" s="6"/>
      <c r="AWI738" s="6"/>
      <c r="AWJ738" s="5"/>
      <c r="AWK738" s="1"/>
      <c r="AWL738" s="5"/>
      <c r="AWM738" s="6"/>
      <c r="AWN738" s="6"/>
      <c r="AWO738" s="6"/>
      <c r="AWP738" s="5"/>
      <c r="AWQ738" s="1"/>
      <c r="AWR738" s="5"/>
      <c r="AWS738" s="6"/>
      <c r="AWT738" s="6"/>
      <c r="AWU738" s="6"/>
      <c r="AWV738" s="5"/>
      <c r="AWW738" s="1"/>
      <c r="AWX738" s="5"/>
      <c r="AWY738" s="6"/>
      <c r="AWZ738" s="6"/>
      <c r="AXA738" s="6"/>
      <c r="AXB738" s="5"/>
      <c r="AXC738" s="1"/>
      <c r="AXD738" s="5"/>
      <c r="AXE738" s="6"/>
      <c r="AXF738" s="6"/>
      <c r="AXG738" s="6"/>
      <c r="AXH738" s="5"/>
      <c r="AXI738" s="1"/>
      <c r="AXJ738" s="5"/>
      <c r="AXK738" s="6"/>
      <c r="AXL738" s="6"/>
      <c r="AXM738" s="6"/>
      <c r="AXN738" s="5"/>
      <c r="AXO738" s="1"/>
      <c r="AXP738" s="5"/>
      <c r="AXQ738" s="6"/>
      <c r="AXR738" s="6"/>
      <c r="AXS738" s="6"/>
      <c r="AXT738" s="5"/>
      <c r="AXU738" s="1"/>
      <c r="AXV738" s="5"/>
      <c r="AXW738" s="6"/>
      <c r="AXX738" s="6"/>
      <c r="AXY738" s="6"/>
      <c r="AXZ738" s="5"/>
      <c r="AYA738" s="1"/>
      <c r="AYB738" s="5"/>
      <c r="AYC738" s="6"/>
      <c r="AYD738" s="6"/>
      <c r="AYE738" s="6"/>
      <c r="AYF738" s="5"/>
      <c r="AYG738" s="1"/>
      <c r="AYH738" s="5"/>
      <c r="AYI738" s="6"/>
      <c r="AYJ738" s="6"/>
      <c r="AYK738" s="6"/>
      <c r="AYL738" s="5"/>
      <c r="AYM738" s="1"/>
      <c r="AYN738" s="5"/>
      <c r="AYO738" s="6"/>
      <c r="AYP738" s="6"/>
      <c r="AYQ738" s="6"/>
      <c r="AYR738" s="5"/>
      <c r="AYS738" s="1"/>
      <c r="AYT738" s="5"/>
      <c r="AYU738" s="6"/>
      <c r="AYV738" s="6"/>
      <c r="AYW738" s="6"/>
      <c r="AYX738" s="5"/>
      <c r="AYY738" s="1"/>
      <c r="AYZ738" s="5"/>
      <c r="AZA738" s="6"/>
      <c r="AZB738" s="6"/>
      <c r="AZC738" s="6"/>
      <c r="AZD738" s="5"/>
      <c r="AZE738" s="1"/>
      <c r="AZF738" s="5"/>
      <c r="AZG738" s="6"/>
      <c r="AZH738" s="6"/>
      <c r="AZI738" s="6"/>
      <c r="AZJ738" s="5"/>
      <c r="AZK738" s="1"/>
      <c r="AZL738" s="5"/>
      <c r="AZM738" s="6"/>
      <c r="AZN738" s="6"/>
      <c r="AZO738" s="6"/>
      <c r="AZP738" s="5"/>
      <c r="AZQ738" s="1"/>
      <c r="AZR738" s="5"/>
      <c r="AZS738" s="6"/>
      <c r="AZT738" s="6"/>
      <c r="AZU738" s="6"/>
      <c r="AZV738" s="5"/>
      <c r="AZW738" s="1"/>
      <c r="AZX738" s="5"/>
      <c r="AZY738" s="6"/>
      <c r="AZZ738" s="6"/>
      <c r="BAA738" s="6"/>
      <c r="BAB738" s="5"/>
      <c r="BAC738" s="1"/>
      <c r="BAD738" s="5"/>
      <c r="BAE738" s="6"/>
      <c r="BAF738" s="6"/>
      <c r="BAG738" s="6"/>
      <c r="BAH738" s="5"/>
      <c r="BAI738" s="1"/>
      <c r="BAJ738" s="5"/>
      <c r="BAK738" s="6"/>
      <c r="BAL738" s="6"/>
      <c r="BAM738" s="6"/>
      <c r="BAN738" s="5"/>
      <c r="BAO738" s="1"/>
      <c r="BAP738" s="5"/>
      <c r="BAQ738" s="6"/>
      <c r="BAR738" s="6"/>
      <c r="BAS738" s="6"/>
      <c r="BAT738" s="5"/>
      <c r="BAU738" s="1"/>
      <c r="BAV738" s="5"/>
      <c r="BAW738" s="6"/>
      <c r="BAX738" s="6"/>
      <c r="BAY738" s="6"/>
      <c r="BAZ738" s="5"/>
      <c r="BBA738" s="1"/>
      <c r="BBB738" s="5"/>
      <c r="BBC738" s="6"/>
      <c r="BBD738" s="6"/>
      <c r="BBE738" s="6"/>
      <c r="BBF738" s="5"/>
      <c r="BBG738" s="1"/>
      <c r="BBH738" s="5"/>
      <c r="BBI738" s="6"/>
      <c r="BBJ738" s="6"/>
      <c r="BBK738" s="6"/>
      <c r="BBL738" s="5"/>
      <c r="BBM738" s="1"/>
      <c r="BBN738" s="5"/>
      <c r="BBO738" s="6"/>
      <c r="BBP738" s="6"/>
      <c r="BBQ738" s="6"/>
      <c r="BBR738" s="5"/>
      <c r="BBS738" s="1"/>
      <c r="BBT738" s="5"/>
      <c r="BBU738" s="6"/>
      <c r="BBV738" s="6"/>
      <c r="BBW738" s="6"/>
      <c r="BBX738" s="5"/>
      <c r="BBY738" s="1"/>
      <c r="BBZ738" s="5"/>
      <c r="BCA738" s="6"/>
      <c r="BCB738" s="6"/>
      <c r="BCC738" s="6"/>
      <c r="BCD738" s="5"/>
      <c r="BCE738" s="1"/>
      <c r="BCF738" s="5"/>
      <c r="BCG738" s="6"/>
      <c r="BCH738" s="6"/>
      <c r="BCI738" s="6"/>
      <c r="BCJ738" s="5"/>
      <c r="BCK738" s="1"/>
      <c r="BCL738" s="5"/>
      <c r="BCM738" s="6"/>
      <c r="BCN738" s="6"/>
      <c r="BCO738" s="6"/>
      <c r="BCP738" s="5"/>
      <c r="BCQ738" s="1"/>
      <c r="BCR738" s="5"/>
      <c r="BCS738" s="6"/>
      <c r="BCT738" s="6"/>
      <c r="BCU738" s="6"/>
      <c r="BCV738" s="5"/>
      <c r="BCW738" s="1"/>
      <c r="BCX738" s="5"/>
      <c r="BCY738" s="6"/>
      <c r="BCZ738" s="6"/>
      <c r="BDA738" s="6"/>
      <c r="BDB738" s="5"/>
      <c r="BDC738" s="1"/>
      <c r="BDD738" s="5"/>
      <c r="BDE738" s="6"/>
      <c r="BDF738" s="6"/>
      <c r="BDG738" s="6"/>
      <c r="BDH738" s="5"/>
      <c r="BDI738" s="1"/>
      <c r="BDJ738" s="5"/>
      <c r="BDK738" s="6"/>
      <c r="BDL738" s="6"/>
      <c r="BDM738" s="6"/>
      <c r="BDN738" s="5"/>
      <c r="BDO738" s="1"/>
      <c r="BDP738" s="5"/>
      <c r="BDQ738" s="6"/>
      <c r="BDR738" s="6"/>
      <c r="BDS738" s="6"/>
      <c r="BDT738" s="5"/>
      <c r="BDU738" s="1"/>
      <c r="BDV738" s="5"/>
      <c r="BDW738" s="6"/>
      <c r="BDX738" s="6"/>
      <c r="BDY738" s="6"/>
      <c r="BDZ738" s="5"/>
      <c r="BEA738" s="1"/>
      <c r="BEB738" s="5"/>
      <c r="BEC738" s="6"/>
      <c r="BED738" s="6"/>
      <c r="BEE738" s="6"/>
      <c r="BEF738" s="5"/>
      <c r="BEG738" s="1"/>
      <c r="BEH738" s="5"/>
      <c r="BEI738" s="6"/>
      <c r="BEJ738" s="6"/>
      <c r="BEK738" s="6"/>
      <c r="BEL738" s="5"/>
      <c r="BEM738" s="1"/>
      <c r="BEN738" s="5"/>
      <c r="BEO738" s="6"/>
      <c r="BEP738" s="6"/>
      <c r="BEQ738" s="6"/>
      <c r="BER738" s="5"/>
      <c r="BES738" s="1"/>
      <c r="BET738" s="5"/>
      <c r="BEU738" s="6"/>
      <c r="BEV738" s="6"/>
      <c r="BEW738" s="6"/>
      <c r="BEX738" s="5"/>
      <c r="BEY738" s="1"/>
      <c r="BEZ738" s="5"/>
      <c r="BFA738" s="6"/>
      <c r="BFB738" s="6"/>
      <c r="BFC738" s="6"/>
      <c r="BFD738" s="5"/>
      <c r="BFE738" s="1"/>
      <c r="BFF738" s="5"/>
      <c r="BFG738" s="6"/>
      <c r="BFH738" s="6"/>
      <c r="BFI738" s="6"/>
      <c r="BFJ738" s="5"/>
      <c r="BFK738" s="1"/>
      <c r="BFL738" s="5"/>
      <c r="BFM738" s="6"/>
      <c r="BFN738" s="6"/>
      <c r="BFO738" s="6"/>
      <c r="BFP738" s="5"/>
      <c r="BFQ738" s="1"/>
      <c r="BFR738" s="5"/>
      <c r="BFS738" s="6"/>
      <c r="BFT738" s="6"/>
      <c r="BFU738" s="6"/>
      <c r="BFV738" s="5"/>
      <c r="BFW738" s="1"/>
      <c r="BFX738" s="5"/>
      <c r="BFY738" s="6"/>
      <c r="BFZ738" s="6"/>
      <c r="BGA738" s="6"/>
      <c r="BGB738" s="5"/>
      <c r="BGC738" s="1"/>
      <c r="BGD738" s="5"/>
      <c r="BGE738" s="6"/>
      <c r="BGF738" s="6"/>
      <c r="BGG738" s="6"/>
      <c r="BGH738" s="5"/>
      <c r="BGI738" s="1"/>
      <c r="BGJ738" s="5"/>
      <c r="BGK738" s="6"/>
      <c r="BGL738" s="6"/>
      <c r="BGM738" s="6"/>
      <c r="BGN738" s="5"/>
      <c r="BGO738" s="1"/>
      <c r="BGP738" s="5"/>
      <c r="BGQ738" s="6"/>
      <c r="BGR738" s="6"/>
      <c r="BGS738" s="6"/>
      <c r="BGT738" s="5"/>
      <c r="BGU738" s="1"/>
      <c r="BGV738" s="5"/>
      <c r="BGW738" s="6"/>
      <c r="BGX738" s="6"/>
      <c r="BGY738" s="6"/>
      <c r="BGZ738" s="5"/>
      <c r="BHA738" s="1"/>
      <c r="BHB738" s="5"/>
      <c r="BHC738" s="6"/>
      <c r="BHD738" s="6"/>
      <c r="BHE738" s="6"/>
      <c r="BHF738" s="5"/>
      <c r="BHG738" s="1"/>
      <c r="BHH738" s="5"/>
      <c r="BHI738" s="6"/>
      <c r="BHJ738" s="6"/>
      <c r="BHK738" s="6"/>
      <c r="BHL738" s="5"/>
      <c r="BHM738" s="1"/>
      <c r="BHN738" s="5"/>
      <c r="BHO738" s="6"/>
      <c r="BHP738" s="6"/>
      <c r="BHQ738" s="6"/>
      <c r="BHR738" s="5"/>
      <c r="BHS738" s="1"/>
      <c r="BHT738" s="5"/>
      <c r="BHU738" s="6"/>
      <c r="BHV738" s="6"/>
      <c r="BHW738" s="6"/>
      <c r="BHX738" s="5"/>
      <c r="BHY738" s="1"/>
      <c r="BHZ738" s="5"/>
      <c r="BIA738" s="6"/>
      <c r="BIB738" s="6"/>
      <c r="BIC738" s="6"/>
      <c r="BID738" s="5"/>
      <c r="BIE738" s="1"/>
      <c r="BIF738" s="5"/>
      <c r="BIG738" s="6"/>
      <c r="BIH738" s="6"/>
      <c r="BII738" s="6"/>
      <c r="BIJ738" s="5"/>
      <c r="BIK738" s="1"/>
      <c r="BIL738" s="5"/>
      <c r="BIM738" s="6"/>
      <c r="BIN738" s="6"/>
      <c r="BIO738" s="6"/>
      <c r="BIP738" s="5"/>
      <c r="BIQ738" s="1"/>
      <c r="BIR738" s="5"/>
      <c r="BIS738" s="6"/>
      <c r="BIT738" s="6"/>
      <c r="BIU738" s="6"/>
      <c r="BIV738" s="5"/>
      <c r="BIW738" s="1"/>
      <c r="BIX738" s="5"/>
      <c r="BIY738" s="6"/>
      <c r="BIZ738" s="6"/>
      <c r="BJA738" s="6"/>
      <c r="BJB738" s="5"/>
      <c r="BJC738" s="1"/>
      <c r="BJD738" s="5"/>
      <c r="BJE738" s="6"/>
      <c r="BJF738" s="6"/>
      <c r="BJG738" s="6"/>
      <c r="BJH738" s="5"/>
      <c r="BJI738" s="1"/>
      <c r="BJJ738" s="5"/>
      <c r="BJK738" s="6"/>
      <c r="BJL738" s="6"/>
      <c r="BJM738" s="6"/>
      <c r="BJN738" s="5"/>
      <c r="BJO738" s="1"/>
      <c r="BJP738" s="5"/>
      <c r="BJQ738" s="6"/>
      <c r="BJR738" s="6"/>
      <c r="BJS738" s="6"/>
      <c r="BJT738" s="5"/>
      <c r="BJU738" s="1"/>
      <c r="BJV738" s="5"/>
      <c r="BJW738" s="6"/>
      <c r="BJX738" s="6"/>
      <c r="BJY738" s="6"/>
      <c r="BJZ738" s="5"/>
      <c r="BKA738" s="1"/>
      <c r="BKB738" s="5"/>
      <c r="BKC738" s="6"/>
      <c r="BKD738" s="6"/>
      <c r="BKE738" s="6"/>
      <c r="BKF738" s="5"/>
      <c r="BKG738" s="1"/>
      <c r="BKH738" s="5"/>
      <c r="BKI738" s="6"/>
      <c r="BKJ738" s="6"/>
      <c r="BKK738" s="6"/>
      <c r="BKL738" s="5"/>
      <c r="BKM738" s="1"/>
      <c r="BKN738" s="5"/>
      <c r="BKO738" s="6"/>
      <c r="BKP738" s="6"/>
      <c r="BKQ738" s="6"/>
      <c r="BKR738" s="5"/>
      <c r="BKS738" s="1"/>
      <c r="BKT738" s="5"/>
      <c r="BKU738" s="6"/>
      <c r="BKV738" s="6"/>
      <c r="BKW738" s="6"/>
      <c r="BKX738" s="5"/>
      <c r="BKY738" s="1"/>
      <c r="BKZ738" s="5"/>
      <c r="BLA738" s="6"/>
      <c r="BLB738" s="6"/>
      <c r="BLC738" s="6"/>
      <c r="BLD738" s="5"/>
      <c r="BLE738" s="1"/>
      <c r="BLF738" s="5"/>
      <c r="BLG738" s="6"/>
      <c r="BLH738" s="6"/>
      <c r="BLI738" s="6"/>
      <c r="BLJ738" s="5"/>
      <c r="BLK738" s="1"/>
      <c r="BLL738" s="5"/>
      <c r="BLM738" s="6"/>
      <c r="BLN738" s="6"/>
      <c r="BLO738" s="6"/>
      <c r="BLP738" s="5"/>
      <c r="BLQ738" s="1"/>
      <c r="BLR738" s="5"/>
      <c r="BLS738" s="6"/>
      <c r="BLT738" s="6"/>
      <c r="BLU738" s="6"/>
      <c r="BLV738" s="5"/>
      <c r="BLW738" s="1"/>
      <c r="BLX738" s="5"/>
      <c r="BLY738" s="6"/>
      <c r="BLZ738" s="6"/>
      <c r="BMA738" s="6"/>
      <c r="BMB738" s="5"/>
      <c r="BMC738" s="1"/>
      <c r="BMD738" s="5"/>
      <c r="BME738" s="6"/>
      <c r="BMF738" s="6"/>
      <c r="BMG738" s="6"/>
      <c r="BMH738" s="5"/>
      <c r="BMI738" s="1"/>
      <c r="BMJ738" s="5"/>
      <c r="BMK738" s="6"/>
      <c r="BML738" s="6"/>
      <c r="BMM738" s="6"/>
      <c r="BMN738" s="5"/>
      <c r="BMO738" s="1"/>
      <c r="BMP738" s="5"/>
      <c r="BMQ738" s="6"/>
      <c r="BMR738" s="6"/>
      <c r="BMS738" s="6"/>
      <c r="BMT738" s="5"/>
      <c r="BMU738" s="1"/>
      <c r="BMV738" s="5"/>
      <c r="BMW738" s="6"/>
      <c r="BMX738" s="6"/>
      <c r="BMY738" s="6"/>
      <c r="BMZ738" s="5"/>
      <c r="BNA738" s="1"/>
      <c r="BNB738" s="5"/>
      <c r="BNC738" s="6"/>
      <c r="BND738" s="6"/>
      <c r="BNE738" s="6"/>
      <c r="BNF738" s="5"/>
      <c r="BNG738" s="1"/>
      <c r="BNH738" s="5"/>
      <c r="BNI738" s="6"/>
      <c r="BNJ738" s="6"/>
      <c r="BNK738" s="6"/>
      <c r="BNL738" s="5"/>
      <c r="BNM738" s="1"/>
      <c r="BNN738" s="5"/>
      <c r="BNO738" s="6"/>
      <c r="BNP738" s="6"/>
      <c r="BNQ738" s="6"/>
      <c r="BNR738" s="5"/>
      <c r="BNS738" s="1"/>
      <c r="BNT738" s="5"/>
      <c r="BNU738" s="6"/>
      <c r="BNV738" s="6"/>
      <c r="BNW738" s="6"/>
      <c r="BNX738" s="5"/>
      <c r="BNY738" s="1"/>
      <c r="BNZ738" s="5"/>
      <c r="BOA738" s="6"/>
      <c r="BOB738" s="6"/>
      <c r="BOC738" s="6"/>
      <c r="BOD738" s="5"/>
      <c r="BOE738" s="1"/>
      <c r="BOF738" s="5"/>
      <c r="BOG738" s="6"/>
      <c r="BOH738" s="6"/>
      <c r="BOI738" s="6"/>
      <c r="BOJ738" s="5"/>
      <c r="BOK738" s="1"/>
      <c r="BOL738" s="5"/>
      <c r="BOM738" s="6"/>
      <c r="BON738" s="6"/>
      <c r="BOO738" s="6"/>
      <c r="BOP738" s="5"/>
      <c r="BOQ738" s="1"/>
      <c r="BOR738" s="5"/>
      <c r="BOS738" s="6"/>
      <c r="BOT738" s="6"/>
      <c r="BOU738" s="6"/>
      <c r="BOV738" s="5"/>
      <c r="BOW738" s="1"/>
      <c r="BOX738" s="5"/>
      <c r="BOY738" s="6"/>
      <c r="BOZ738" s="6"/>
      <c r="BPA738" s="6"/>
      <c r="BPB738" s="5"/>
      <c r="BPC738" s="1"/>
      <c r="BPD738" s="5"/>
      <c r="BPE738" s="6"/>
      <c r="BPF738" s="6"/>
      <c r="BPG738" s="6"/>
      <c r="BPH738" s="5"/>
      <c r="BPI738" s="1"/>
      <c r="BPJ738" s="5"/>
      <c r="BPK738" s="6"/>
      <c r="BPL738" s="6"/>
      <c r="BPM738" s="6"/>
      <c r="BPN738" s="5"/>
      <c r="BPO738" s="1"/>
      <c r="BPP738" s="5"/>
      <c r="BPQ738" s="6"/>
      <c r="BPR738" s="6"/>
      <c r="BPS738" s="6"/>
      <c r="BPT738" s="5"/>
      <c r="BPU738" s="1"/>
      <c r="BPV738" s="5"/>
      <c r="BPW738" s="6"/>
      <c r="BPX738" s="6"/>
      <c r="BPY738" s="6"/>
      <c r="BPZ738" s="5"/>
      <c r="BQA738" s="1"/>
      <c r="BQB738" s="5"/>
      <c r="BQC738" s="6"/>
      <c r="BQD738" s="6"/>
      <c r="BQE738" s="6"/>
      <c r="BQF738" s="5"/>
      <c r="BQG738" s="1"/>
      <c r="BQH738" s="5"/>
      <c r="BQI738" s="6"/>
      <c r="BQJ738" s="6"/>
      <c r="BQK738" s="6"/>
      <c r="BQL738" s="5"/>
      <c r="BQM738" s="1"/>
      <c r="BQN738" s="5"/>
      <c r="BQO738" s="6"/>
      <c r="BQP738" s="6"/>
      <c r="BQQ738" s="6"/>
      <c r="BQR738" s="5"/>
      <c r="BQS738" s="1"/>
      <c r="BQT738" s="5"/>
      <c r="BQU738" s="6"/>
      <c r="BQV738" s="6"/>
      <c r="BQW738" s="6"/>
      <c r="BQX738" s="5"/>
      <c r="BQY738" s="1"/>
      <c r="BQZ738" s="5"/>
      <c r="BRA738" s="6"/>
      <c r="BRB738" s="6"/>
      <c r="BRC738" s="6"/>
      <c r="BRD738" s="5"/>
      <c r="BRE738" s="1"/>
      <c r="BRF738" s="5"/>
      <c r="BRG738" s="6"/>
      <c r="BRH738" s="6"/>
      <c r="BRI738" s="6"/>
      <c r="BRJ738" s="5"/>
      <c r="BRK738" s="1"/>
      <c r="BRL738" s="5"/>
      <c r="BRM738" s="6"/>
      <c r="BRN738" s="6"/>
      <c r="BRO738" s="6"/>
      <c r="BRP738" s="5"/>
      <c r="BRQ738" s="1"/>
      <c r="BRR738" s="5"/>
      <c r="BRS738" s="6"/>
      <c r="BRT738" s="6"/>
      <c r="BRU738" s="6"/>
      <c r="BRV738" s="5"/>
      <c r="BRW738" s="1"/>
      <c r="BRX738" s="5"/>
      <c r="BRY738" s="6"/>
      <c r="BRZ738" s="6"/>
      <c r="BSA738" s="6"/>
      <c r="BSB738" s="5"/>
      <c r="BSC738" s="1"/>
      <c r="BSD738" s="5"/>
      <c r="BSE738" s="6"/>
      <c r="BSF738" s="6"/>
      <c r="BSG738" s="6"/>
      <c r="BSH738" s="5"/>
      <c r="BSI738" s="1"/>
      <c r="BSJ738" s="5"/>
      <c r="BSK738" s="6"/>
      <c r="BSL738" s="6"/>
      <c r="BSM738" s="6"/>
      <c r="BSN738" s="5"/>
      <c r="BSO738" s="1"/>
      <c r="BSP738" s="5"/>
      <c r="BSQ738" s="6"/>
      <c r="BSR738" s="6"/>
      <c r="BSS738" s="6"/>
      <c r="BST738" s="5"/>
      <c r="BSU738" s="1"/>
      <c r="BSV738" s="5"/>
      <c r="BSW738" s="6"/>
      <c r="BSX738" s="6"/>
      <c r="BSY738" s="6"/>
      <c r="BSZ738" s="5"/>
      <c r="BTA738" s="1"/>
      <c r="BTB738" s="5"/>
      <c r="BTC738" s="6"/>
      <c r="BTD738" s="6"/>
      <c r="BTE738" s="6"/>
      <c r="BTF738" s="5"/>
      <c r="BTG738" s="1"/>
      <c r="BTH738" s="5"/>
      <c r="BTI738" s="6"/>
      <c r="BTJ738" s="6"/>
      <c r="BTK738" s="6"/>
      <c r="BTL738" s="5"/>
      <c r="BTM738" s="1"/>
      <c r="BTN738" s="5"/>
      <c r="BTO738" s="6"/>
      <c r="BTP738" s="6"/>
      <c r="BTQ738" s="6"/>
      <c r="BTR738" s="5"/>
      <c r="BTS738" s="1"/>
      <c r="BTT738" s="5"/>
      <c r="BTU738" s="6"/>
      <c r="BTV738" s="6"/>
      <c r="BTW738" s="6"/>
      <c r="BTX738" s="5"/>
      <c r="BTY738" s="1"/>
      <c r="BTZ738" s="5"/>
      <c r="BUA738" s="6"/>
      <c r="BUB738" s="6"/>
      <c r="BUC738" s="6"/>
      <c r="BUD738" s="5"/>
      <c r="BUE738" s="1"/>
      <c r="BUF738" s="5"/>
      <c r="BUG738" s="6"/>
      <c r="BUH738" s="6"/>
      <c r="BUI738" s="6"/>
      <c r="BUJ738" s="5"/>
      <c r="BUK738" s="1"/>
      <c r="BUL738" s="5"/>
      <c r="BUM738" s="6"/>
      <c r="BUN738" s="6"/>
      <c r="BUO738" s="6"/>
      <c r="BUP738" s="5"/>
      <c r="BUQ738" s="1"/>
      <c r="BUR738" s="5"/>
      <c r="BUS738" s="6"/>
      <c r="BUT738" s="6"/>
      <c r="BUU738" s="6"/>
      <c r="BUV738" s="5"/>
      <c r="BUW738" s="1"/>
      <c r="BUX738" s="5"/>
      <c r="BUY738" s="6"/>
      <c r="BUZ738" s="6"/>
      <c r="BVA738" s="6"/>
      <c r="BVB738" s="5"/>
      <c r="BVC738" s="1"/>
      <c r="BVD738" s="5"/>
      <c r="BVE738" s="6"/>
      <c r="BVF738" s="6"/>
      <c r="BVG738" s="6"/>
      <c r="BVH738" s="5"/>
      <c r="BVI738" s="1"/>
      <c r="BVJ738" s="5"/>
      <c r="BVK738" s="6"/>
      <c r="BVL738" s="6"/>
      <c r="BVM738" s="6"/>
      <c r="BVN738" s="5"/>
      <c r="BVO738" s="1"/>
      <c r="BVP738" s="5"/>
      <c r="BVQ738" s="6"/>
      <c r="BVR738" s="6"/>
      <c r="BVS738" s="6"/>
      <c r="BVT738" s="5"/>
      <c r="BVU738" s="1"/>
      <c r="BVV738" s="5"/>
      <c r="BVW738" s="6"/>
      <c r="BVX738" s="6"/>
      <c r="BVY738" s="6"/>
      <c r="BVZ738" s="5"/>
      <c r="BWA738" s="1"/>
      <c r="BWB738" s="5"/>
      <c r="BWC738" s="6"/>
      <c r="BWD738" s="6"/>
      <c r="BWE738" s="6"/>
      <c r="BWF738" s="5"/>
      <c r="BWG738" s="1"/>
      <c r="BWH738" s="5"/>
      <c r="BWI738" s="6"/>
      <c r="BWJ738" s="6"/>
      <c r="BWK738" s="6"/>
      <c r="BWL738" s="5"/>
      <c r="BWM738" s="1"/>
      <c r="BWN738" s="5"/>
      <c r="BWO738" s="6"/>
      <c r="BWP738" s="6"/>
      <c r="BWQ738" s="6"/>
      <c r="BWR738" s="5"/>
      <c r="BWS738" s="1"/>
      <c r="BWT738" s="5"/>
      <c r="BWU738" s="6"/>
      <c r="BWV738" s="6"/>
      <c r="BWW738" s="6"/>
      <c r="BWX738" s="5"/>
      <c r="BWY738" s="1"/>
      <c r="BWZ738" s="5"/>
      <c r="BXA738" s="6"/>
      <c r="BXB738" s="6"/>
      <c r="BXC738" s="6"/>
      <c r="BXD738" s="5"/>
      <c r="BXE738" s="1"/>
      <c r="BXF738" s="5"/>
      <c r="BXG738" s="6"/>
      <c r="BXH738" s="6"/>
      <c r="BXI738" s="6"/>
      <c r="BXJ738" s="5"/>
      <c r="BXK738" s="1"/>
      <c r="BXL738" s="5"/>
      <c r="BXM738" s="6"/>
      <c r="BXN738" s="6"/>
      <c r="BXO738" s="6"/>
      <c r="BXP738" s="5"/>
      <c r="BXQ738" s="1"/>
      <c r="BXR738" s="5"/>
      <c r="BXS738" s="6"/>
      <c r="BXT738" s="6"/>
      <c r="BXU738" s="6"/>
      <c r="BXV738" s="5"/>
      <c r="BXW738" s="1"/>
      <c r="BXX738" s="5"/>
      <c r="BXY738" s="6"/>
      <c r="BXZ738" s="6"/>
      <c r="BYA738" s="6"/>
      <c r="BYB738" s="5"/>
      <c r="BYC738" s="1"/>
      <c r="BYD738" s="5"/>
      <c r="BYE738" s="6"/>
      <c r="BYF738" s="6"/>
      <c r="BYG738" s="6"/>
      <c r="BYH738" s="5"/>
      <c r="BYI738" s="1"/>
      <c r="BYJ738" s="5"/>
      <c r="BYK738" s="6"/>
      <c r="BYL738" s="6"/>
      <c r="BYM738" s="6"/>
      <c r="BYN738" s="5"/>
      <c r="BYO738" s="1"/>
      <c r="BYP738" s="5"/>
      <c r="BYQ738" s="6"/>
      <c r="BYR738" s="6"/>
      <c r="BYS738" s="6"/>
      <c r="BYT738" s="5"/>
      <c r="BYU738" s="1"/>
      <c r="BYV738" s="5"/>
      <c r="BYW738" s="6"/>
      <c r="BYX738" s="6"/>
      <c r="BYY738" s="6"/>
      <c r="BYZ738" s="5"/>
      <c r="BZA738" s="1"/>
      <c r="BZB738" s="5"/>
      <c r="BZC738" s="6"/>
      <c r="BZD738" s="6"/>
      <c r="BZE738" s="6"/>
      <c r="BZF738" s="5"/>
      <c r="BZG738" s="1"/>
      <c r="BZH738" s="5"/>
      <c r="BZI738" s="6"/>
      <c r="BZJ738" s="6"/>
      <c r="BZK738" s="6"/>
      <c r="BZL738" s="5"/>
      <c r="BZM738" s="1"/>
      <c r="BZN738" s="5"/>
      <c r="BZO738" s="6"/>
      <c r="BZP738" s="6"/>
      <c r="BZQ738" s="6"/>
      <c r="BZR738" s="5"/>
      <c r="BZS738" s="1"/>
      <c r="BZT738" s="5"/>
      <c r="BZU738" s="6"/>
      <c r="BZV738" s="6"/>
      <c r="BZW738" s="6"/>
      <c r="BZX738" s="5"/>
      <c r="BZY738" s="1"/>
      <c r="BZZ738" s="5"/>
      <c r="CAA738" s="6"/>
      <c r="CAB738" s="6"/>
      <c r="CAC738" s="6"/>
      <c r="CAD738" s="5"/>
      <c r="CAE738" s="1"/>
      <c r="CAF738" s="5"/>
      <c r="CAG738" s="6"/>
      <c r="CAH738" s="6"/>
      <c r="CAI738" s="6"/>
      <c r="CAJ738" s="5"/>
      <c r="CAK738" s="1"/>
      <c r="CAL738" s="5"/>
      <c r="CAM738" s="6"/>
      <c r="CAN738" s="6"/>
      <c r="CAO738" s="6"/>
      <c r="CAP738" s="5"/>
      <c r="CAQ738" s="1"/>
      <c r="CAR738" s="5"/>
      <c r="CAS738" s="6"/>
      <c r="CAT738" s="6"/>
      <c r="CAU738" s="6"/>
      <c r="CAV738" s="5"/>
      <c r="CAW738" s="1"/>
      <c r="CAX738" s="5"/>
      <c r="CAY738" s="6"/>
      <c r="CAZ738" s="6"/>
      <c r="CBA738" s="6"/>
      <c r="CBB738" s="5"/>
      <c r="CBC738" s="1"/>
      <c r="CBD738" s="5"/>
      <c r="CBE738" s="6"/>
      <c r="CBF738" s="6"/>
      <c r="CBG738" s="6"/>
      <c r="CBH738" s="5"/>
      <c r="CBI738" s="1"/>
      <c r="CBJ738" s="5"/>
      <c r="CBK738" s="6"/>
      <c r="CBL738" s="6"/>
      <c r="CBM738" s="6"/>
      <c r="CBN738" s="5"/>
      <c r="CBO738" s="1"/>
      <c r="CBP738" s="5"/>
      <c r="CBQ738" s="6"/>
      <c r="CBR738" s="6"/>
      <c r="CBS738" s="6"/>
      <c r="CBT738" s="5"/>
      <c r="CBU738" s="1"/>
      <c r="CBV738" s="5"/>
      <c r="CBW738" s="6"/>
      <c r="CBX738" s="6"/>
      <c r="CBY738" s="6"/>
      <c r="CBZ738" s="5"/>
      <c r="CCA738" s="1"/>
      <c r="CCB738" s="5"/>
      <c r="CCC738" s="6"/>
      <c r="CCD738" s="6"/>
      <c r="CCE738" s="6"/>
      <c r="CCF738" s="5"/>
      <c r="CCG738" s="1"/>
      <c r="CCH738" s="5"/>
      <c r="CCI738" s="6"/>
      <c r="CCJ738" s="6"/>
      <c r="CCK738" s="6"/>
      <c r="CCL738" s="5"/>
      <c r="CCM738" s="1"/>
      <c r="CCN738" s="5"/>
      <c r="CCO738" s="6"/>
      <c r="CCP738" s="6"/>
      <c r="CCQ738" s="6"/>
      <c r="CCR738" s="5"/>
      <c r="CCS738" s="1"/>
      <c r="CCT738" s="5"/>
      <c r="CCU738" s="6"/>
      <c r="CCV738" s="6"/>
      <c r="CCW738" s="6"/>
      <c r="CCX738" s="5"/>
      <c r="CCY738" s="1"/>
      <c r="CCZ738" s="5"/>
      <c r="CDA738" s="6"/>
      <c r="CDB738" s="6"/>
      <c r="CDC738" s="6"/>
      <c r="CDD738" s="5"/>
      <c r="CDE738" s="1"/>
      <c r="CDF738" s="5"/>
      <c r="CDG738" s="6"/>
      <c r="CDH738" s="6"/>
      <c r="CDI738" s="6"/>
      <c r="CDJ738" s="5"/>
      <c r="CDK738" s="1"/>
      <c r="CDL738" s="5"/>
      <c r="CDM738" s="6"/>
      <c r="CDN738" s="6"/>
      <c r="CDO738" s="6"/>
      <c r="CDP738" s="5"/>
      <c r="CDQ738" s="1"/>
      <c r="CDR738" s="5"/>
      <c r="CDS738" s="6"/>
      <c r="CDT738" s="6"/>
      <c r="CDU738" s="6"/>
      <c r="CDV738" s="5"/>
      <c r="CDW738" s="1"/>
      <c r="CDX738" s="5"/>
      <c r="CDY738" s="6"/>
      <c r="CDZ738" s="6"/>
      <c r="CEA738" s="6"/>
      <c r="CEB738" s="5"/>
      <c r="CEC738" s="1"/>
      <c r="CED738" s="5"/>
      <c r="CEE738" s="6"/>
      <c r="CEF738" s="6"/>
      <c r="CEG738" s="6"/>
      <c r="CEH738" s="5"/>
      <c r="CEI738" s="1"/>
      <c r="CEJ738" s="5"/>
      <c r="CEK738" s="6"/>
      <c r="CEL738" s="6"/>
      <c r="CEM738" s="6"/>
      <c r="CEN738" s="5"/>
      <c r="CEO738" s="1"/>
      <c r="CEP738" s="5"/>
      <c r="CEQ738" s="6"/>
      <c r="CER738" s="6"/>
      <c r="CES738" s="6"/>
      <c r="CET738" s="5"/>
      <c r="CEU738" s="1"/>
      <c r="CEV738" s="5"/>
      <c r="CEW738" s="6"/>
      <c r="CEX738" s="6"/>
      <c r="CEY738" s="6"/>
      <c r="CEZ738" s="5"/>
      <c r="CFA738" s="1"/>
      <c r="CFB738" s="5"/>
      <c r="CFC738" s="6"/>
      <c r="CFD738" s="6"/>
      <c r="CFE738" s="6"/>
      <c r="CFF738" s="5"/>
      <c r="CFG738" s="1"/>
      <c r="CFH738" s="5"/>
      <c r="CFI738" s="6"/>
      <c r="CFJ738" s="6"/>
      <c r="CFK738" s="6"/>
      <c r="CFL738" s="5"/>
      <c r="CFM738" s="1"/>
      <c r="CFN738" s="5"/>
      <c r="CFO738" s="6"/>
      <c r="CFP738" s="6"/>
      <c r="CFQ738" s="6"/>
      <c r="CFR738" s="5"/>
      <c r="CFS738" s="1"/>
      <c r="CFT738" s="5"/>
      <c r="CFU738" s="6"/>
      <c r="CFV738" s="6"/>
      <c r="CFW738" s="6"/>
      <c r="CFX738" s="5"/>
      <c r="CFY738" s="1"/>
      <c r="CFZ738" s="5"/>
      <c r="CGA738" s="6"/>
      <c r="CGB738" s="6"/>
      <c r="CGC738" s="6"/>
      <c r="CGD738" s="5"/>
      <c r="CGE738" s="1"/>
      <c r="CGF738" s="5"/>
      <c r="CGG738" s="6"/>
      <c r="CGH738" s="6"/>
      <c r="CGI738" s="6"/>
      <c r="CGJ738" s="5"/>
      <c r="CGK738" s="1"/>
      <c r="CGL738" s="5"/>
      <c r="CGM738" s="6"/>
      <c r="CGN738" s="6"/>
      <c r="CGO738" s="6"/>
      <c r="CGP738" s="5"/>
      <c r="CGQ738" s="1"/>
      <c r="CGR738" s="5"/>
      <c r="CGS738" s="6"/>
      <c r="CGT738" s="6"/>
      <c r="CGU738" s="6"/>
      <c r="CGV738" s="5"/>
      <c r="CGW738" s="1"/>
      <c r="CGX738" s="5"/>
      <c r="CGY738" s="6"/>
      <c r="CGZ738" s="6"/>
      <c r="CHA738" s="6"/>
      <c r="CHB738" s="5"/>
      <c r="CHC738" s="1"/>
      <c r="CHD738" s="5"/>
      <c r="CHE738" s="6"/>
      <c r="CHF738" s="6"/>
      <c r="CHG738" s="6"/>
      <c r="CHH738" s="5"/>
      <c r="CHI738" s="1"/>
      <c r="CHJ738" s="5"/>
      <c r="CHK738" s="6"/>
      <c r="CHL738" s="6"/>
      <c r="CHM738" s="6"/>
      <c r="CHN738" s="5"/>
      <c r="CHO738" s="1"/>
      <c r="CHP738" s="5"/>
      <c r="CHQ738" s="6"/>
      <c r="CHR738" s="6"/>
      <c r="CHS738" s="6"/>
      <c r="CHT738" s="5"/>
      <c r="CHU738" s="1"/>
      <c r="CHV738" s="5"/>
      <c r="CHW738" s="6"/>
      <c r="CHX738" s="6"/>
      <c r="CHY738" s="6"/>
      <c r="CHZ738" s="5"/>
      <c r="CIA738" s="1"/>
      <c r="CIB738" s="5"/>
      <c r="CIC738" s="6"/>
      <c r="CID738" s="6"/>
      <c r="CIE738" s="6"/>
      <c r="CIF738" s="5"/>
      <c r="CIG738" s="1"/>
      <c r="CIH738" s="5"/>
      <c r="CII738" s="6"/>
      <c r="CIJ738" s="6"/>
      <c r="CIK738" s="6"/>
      <c r="CIL738" s="5"/>
      <c r="CIM738" s="1"/>
      <c r="CIN738" s="5"/>
      <c r="CIO738" s="6"/>
      <c r="CIP738" s="6"/>
      <c r="CIQ738" s="6"/>
      <c r="CIR738" s="5"/>
      <c r="CIS738" s="1"/>
      <c r="CIT738" s="5"/>
      <c r="CIU738" s="6"/>
      <c r="CIV738" s="6"/>
      <c r="CIW738" s="6"/>
      <c r="CIX738" s="5"/>
      <c r="CIY738" s="1"/>
      <c r="CIZ738" s="5"/>
      <c r="CJA738" s="6"/>
      <c r="CJB738" s="6"/>
      <c r="CJC738" s="6"/>
      <c r="CJD738" s="5"/>
      <c r="CJE738" s="1"/>
      <c r="CJF738" s="5"/>
      <c r="CJG738" s="6"/>
      <c r="CJH738" s="6"/>
      <c r="CJI738" s="6"/>
      <c r="CJJ738" s="5"/>
      <c r="CJK738" s="1"/>
      <c r="CJL738" s="5"/>
      <c r="CJM738" s="6"/>
      <c r="CJN738" s="6"/>
      <c r="CJO738" s="6"/>
      <c r="CJP738" s="5"/>
      <c r="CJQ738" s="1"/>
      <c r="CJR738" s="5"/>
      <c r="CJS738" s="6"/>
      <c r="CJT738" s="6"/>
      <c r="CJU738" s="6"/>
      <c r="CJV738" s="5"/>
      <c r="CJW738" s="1"/>
      <c r="CJX738" s="5"/>
      <c r="CJY738" s="6"/>
      <c r="CJZ738" s="6"/>
      <c r="CKA738" s="6"/>
      <c r="CKB738" s="5"/>
      <c r="CKC738" s="1"/>
      <c r="CKD738" s="5"/>
      <c r="CKE738" s="6"/>
      <c r="CKF738" s="6"/>
      <c r="CKG738" s="6"/>
      <c r="CKH738" s="5"/>
      <c r="CKI738" s="1"/>
      <c r="CKJ738" s="5"/>
      <c r="CKK738" s="6"/>
      <c r="CKL738" s="6"/>
      <c r="CKM738" s="6"/>
      <c r="CKN738" s="5"/>
      <c r="CKO738" s="1"/>
      <c r="CKP738" s="5"/>
      <c r="CKQ738" s="6"/>
      <c r="CKR738" s="6"/>
      <c r="CKS738" s="6"/>
      <c r="CKT738" s="5"/>
      <c r="CKU738" s="1"/>
      <c r="CKV738" s="5"/>
      <c r="CKW738" s="6"/>
      <c r="CKX738" s="6"/>
      <c r="CKY738" s="6"/>
      <c r="CKZ738" s="5"/>
      <c r="CLA738" s="1"/>
      <c r="CLB738" s="5"/>
      <c r="CLC738" s="6"/>
      <c r="CLD738" s="6"/>
      <c r="CLE738" s="6"/>
      <c r="CLF738" s="5"/>
      <c r="CLG738" s="1"/>
      <c r="CLH738" s="5"/>
      <c r="CLI738" s="6"/>
      <c r="CLJ738" s="6"/>
      <c r="CLK738" s="6"/>
      <c r="CLL738" s="5"/>
      <c r="CLM738" s="1"/>
      <c r="CLN738" s="5"/>
      <c r="CLO738" s="6"/>
      <c r="CLP738" s="6"/>
      <c r="CLQ738" s="6"/>
      <c r="CLR738" s="5"/>
      <c r="CLS738" s="1"/>
      <c r="CLT738" s="5"/>
      <c r="CLU738" s="6"/>
      <c r="CLV738" s="6"/>
      <c r="CLW738" s="6"/>
      <c r="CLX738" s="5"/>
      <c r="CLY738" s="1"/>
      <c r="CLZ738" s="5"/>
      <c r="CMA738" s="6"/>
      <c r="CMB738" s="6"/>
      <c r="CMC738" s="6"/>
      <c r="CMD738" s="5"/>
      <c r="CME738" s="1"/>
      <c r="CMF738" s="5"/>
      <c r="CMG738" s="6"/>
      <c r="CMH738" s="6"/>
      <c r="CMI738" s="6"/>
      <c r="CMJ738" s="5"/>
      <c r="CMK738" s="1"/>
      <c r="CML738" s="5"/>
      <c r="CMM738" s="6"/>
      <c r="CMN738" s="6"/>
      <c r="CMO738" s="6"/>
      <c r="CMP738" s="5"/>
      <c r="CMQ738" s="1"/>
      <c r="CMR738" s="5"/>
      <c r="CMS738" s="6"/>
      <c r="CMT738" s="6"/>
      <c r="CMU738" s="6"/>
      <c r="CMV738" s="5"/>
      <c r="CMW738" s="1"/>
      <c r="CMX738" s="5"/>
      <c r="CMY738" s="6"/>
      <c r="CMZ738" s="6"/>
      <c r="CNA738" s="6"/>
      <c r="CNB738" s="5"/>
      <c r="CNC738" s="1"/>
      <c r="CND738" s="5"/>
      <c r="CNE738" s="6"/>
      <c r="CNF738" s="6"/>
      <c r="CNG738" s="6"/>
      <c r="CNH738" s="5"/>
      <c r="CNI738" s="1"/>
      <c r="CNJ738" s="5"/>
      <c r="CNK738" s="6"/>
      <c r="CNL738" s="6"/>
      <c r="CNM738" s="6"/>
      <c r="CNN738" s="5"/>
      <c r="CNO738" s="1"/>
      <c r="CNP738" s="5"/>
      <c r="CNQ738" s="6"/>
      <c r="CNR738" s="6"/>
      <c r="CNS738" s="6"/>
      <c r="CNT738" s="5"/>
      <c r="CNU738" s="1"/>
      <c r="CNV738" s="5"/>
      <c r="CNW738" s="6"/>
      <c r="CNX738" s="6"/>
      <c r="CNY738" s="6"/>
      <c r="CNZ738" s="5"/>
      <c r="COA738" s="1"/>
      <c r="COB738" s="5"/>
      <c r="COC738" s="6"/>
      <c r="COD738" s="6"/>
      <c r="COE738" s="6"/>
      <c r="COF738" s="5"/>
      <c r="COG738" s="1"/>
      <c r="COH738" s="5"/>
      <c r="COI738" s="6"/>
      <c r="COJ738" s="6"/>
      <c r="COK738" s="6"/>
      <c r="COL738" s="5"/>
      <c r="COM738" s="1"/>
      <c r="CON738" s="5"/>
      <c r="COO738" s="6"/>
      <c r="COP738" s="6"/>
      <c r="COQ738" s="6"/>
      <c r="COR738" s="5"/>
      <c r="COS738" s="1"/>
      <c r="COT738" s="5"/>
      <c r="COU738" s="6"/>
      <c r="COV738" s="6"/>
      <c r="COW738" s="6"/>
      <c r="COX738" s="5"/>
      <c r="COY738" s="1"/>
      <c r="COZ738" s="5"/>
      <c r="CPA738" s="6"/>
      <c r="CPB738" s="6"/>
      <c r="CPC738" s="6"/>
      <c r="CPD738" s="5"/>
      <c r="CPE738" s="1"/>
      <c r="CPF738" s="5"/>
      <c r="CPG738" s="6"/>
      <c r="CPH738" s="6"/>
      <c r="CPI738" s="6"/>
      <c r="CPJ738" s="5"/>
      <c r="CPK738" s="1"/>
      <c r="CPL738" s="5"/>
      <c r="CPM738" s="6"/>
      <c r="CPN738" s="6"/>
      <c r="CPO738" s="6"/>
      <c r="CPP738" s="5"/>
      <c r="CPQ738" s="1"/>
      <c r="CPR738" s="5"/>
      <c r="CPS738" s="6"/>
      <c r="CPT738" s="6"/>
      <c r="CPU738" s="6"/>
      <c r="CPV738" s="5"/>
      <c r="CPW738" s="1"/>
      <c r="CPX738" s="5"/>
      <c r="CPY738" s="6"/>
      <c r="CPZ738" s="6"/>
      <c r="CQA738" s="6"/>
      <c r="CQB738" s="5"/>
      <c r="CQC738" s="1"/>
      <c r="CQD738" s="5"/>
      <c r="CQE738" s="6"/>
      <c r="CQF738" s="6"/>
      <c r="CQG738" s="6"/>
      <c r="CQH738" s="5"/>
      <c r="CQI738" s="1"/>
      <c r="CQJ738" s="5"/>
      <c r="CQK738" s="6"/>
      <c r="CQL738" s="6"/>
      <c r="CQM738" s="6"/>
      <c r="CQN738" s="5"/>
      <c r="CQO738" s="1"/>
      <c r="CQP738" s="5"/>
      <c r="CQQ738" s="6"/>
      <c r="CQR738" s="6"/>
      <c r="CQS738" s="6"/>
      <c r="CQT738" s="5"/>
      <c r="CQU738" s="1"/>
      <c r="CQV738" s="5"/>
      <c r="CQW738" s="6"/>
      <c r="CQX738" s="6"/>
      <c r="CQY738" s="6"/>
      <c r="CQZ738" s="5"/>
      <c r="CRA738" s="1"/>
      <c r="CRB738" s="5"/>
      <c r="CRC738" s="6"/>
      <c r="CRD738" s="6"/>
      <c r="CRE738" s="6"/>
      <c r="CRF738" s="5"/>
      <c r="CRG738" s="1"/>
      <c r="CRH738" s="5"/>
      <c r="CRI738" s="6"/>
      <c r="CRJ738" s="6"/>
      <c r="CRK738" s="6"/>
      <c r="CRL738" s="5"/>
      <c r="CRM738" s="1"/>
      <c r="CRN738" s="5"/>
      <c r="CRO738" s="6"/>
      <c r="CRP738" s="6"/>
      <c r="CRQ738" s="6"/>
      <c r="CRR738" s="5"/>
      <c r="CRS738" s="1"/>
      <c r="CRT738" s="5"/>
      <c r="CRU738" s="6"/>
      <c r="CRV738" s="6"/>
      <c r="CRW738" s="6"/>
      <c r="CRX738" s="5"/>
      <c r="CRY738" s="1"/>
      <c r="CRZ738" s="5"/>
      <c r="CSA738" s="6"/>
      <c r="CSB738" s="6"/>
      <c r="CSC738" s="6"/>
      <c r="CSD738" s="5"/>
      <c r="CSE738" s="1"/>
      <c r="CSF738" s="5"/>
      <c r="CSG738" s="6"/>
      <c r="CSH738" s="6"/>
      <c r="CSI738" s="6"/>
      <c r="CSJ738" s="5"/>
      <c r="CSK738" s="1"/>
      <c r="CSL738" s="5"/>
      <c r="CSM738" s="6"/>
      <c r="CSN738" s="6"/>
      <c r="CSO738" s="6"/>
      <c r="CSP738" s="5"/>
      <c r="CSQ738" s="1"/>
      <c r="CSR738" s="5"/>
      <c r="CSS738" s="6"/>
      <c r="CST738" s="6"/>
      <c r="CSU738" s="6"/>
      <c r="CSV738" s="5"/>
      <c r="CSW738" s="1"/>
      <c r="CSX738" s="5"/>
      <c r="CSY738" s="6"/>
      <c r="CSZ738" s="6"/>
      <c r="CTA738" s="6"/>
      <c r="CTB738" s="5"/>
      <c r="CTC738" s="1"/>
      <c r="CTD738" s="5"/>
      <c r="CTE738" s="6"/>
      <c r="CTF738" s="6"/>
      <c r="CTG738" s="6"/>
      <c r="CTH738" s="5"/>
      <c r="CTI738" s="1"/>
      <c r="CTJ738" s="5"/>
      <c r="CTK738" s="6"/>
      <c r="CTL738" s="6"/>
      <c r="CTM738" s="6"/>
      <c r="CTN738" s="5"/>
      <c r="CTO738" s="1"/>
      <c r="CTP738" s="5"/>
      <c r="CTQ738" s="6"/>
      <c r="CTR738" s="6"/>
      <c r="CTS738" s="6"/>
      <c r="CTT738" s="5"/>
      <c r="CTU738" s="1"/>
      <c r="CTV738" s="5"/>
      <c r="CTW738" s="6"/>
      <c r="CTX738" s="6"/>
      <c r="CTY738" s="6"/>
      <c r="CTZ738" s="5"/>
      <c r="CUA738" s="1"/>
      <c r="CUB738" s="5"/>
      <c r="CUC738" s="6"/>
      <c r="CUD738" s="6"/>
      <c r="CUE738" s="6"/>
      <c r="CUF738" s="5"/>
      <c r="CUG738" s="1"/>
      <c r="CUH738" s="5"/>
      <c r="CUI738" s="6"/>
      <c r="CUJ738" s="6"/>
      <c r="CUK738" s="6"/>
      <c r="CUL738" s="5"/>
      <c r="CUM738" s="1"/>
      <c r="CUN738" s="5"/>
      <c r="CUO738" s="6"/>
      <c r="CUP738" s="6"/>
      <c r="CUQ738" s="6"/>
      <c r="CUR738" s="5"/>
      <c r="CUS738" s="1"/>
      <c r="CUT738" s="5"/>
      <c r="CUU738" s="6"/>
      <c r="CUV738" s="6"/>
      <c r="CUW738" s="6"/>
      <c r="CUX738" s="5"/>
      <c r="CUY738" s="1"/>
      <c r="CUZ738" s="5"/>
      <c r="CVA738" s="6"/>
      <c r="CVB738" s="6"/>
      <c r="CVC738" s="6"/>
      <c r="CVD738" s="5"/>
      <c r="CVE738" s="1"/>
      <c r="CVF738" s="5"/>
      <c r="CVG738" s="6"/>
      <c r="CVH738" s="6"/>
      <c r="CVI738" s="6"/>
      <c r="CVJ738" s="5"/>
      <c r="CVK738" s="1"/>
      <c r="CVL738" s="5"/>
      <c r="CVM738" s="6"/>
      <c r="CVN738" s="6"/>
      <c r="CVO738" s="6"/>
      <c r="CVP738" s="5"/>
      <c r="CVQ738" s="1"/>
      <c r="CVR738" s="5"/>
      <c r="CVS738" s="6"/>
      <c r="CVT738" s="6"/>
      <c r="CVU738" s="6"/>
      <c r="CVV738" s="5"/>
      <c r="CVW738" s="1"/>
      <c r="CVX738" s="5"/>
      <c r="CVY738" s="6"/>
      <c r="CVZ738" s="6"/>
      <c r="CWA738" s="6"/>
      <c r="CWB738" s="5"/>
      <c r="CWC738" s="1"/>
      <c r="CWD738" s="5"/>
      <c r="CWE738" s="6"/>
      <c r="CWF738" s="6"/>
      <c r="CWG738" s="6"/>
      <c r="CWH738" s="5"/>
      <c r="CWI738" s="1"/>
      <c r="CWJ738" s="5"/>
      <c r="CWK738" s="6"/>
      <c r="CWL738" s="6"/>
      <c r="CWM738" s="6"/>
      <c r="CWN738" s="5"/>
      <c r="CWO738" s="1"/>
      <c r="CWP738" s="5"/>
      <c r="CWQ738" s="6"/>
      <c r="CWR738" s="6"/>
      <c r="CWS738" s="6"/>
      <c r="CWT738" s="5"/>
      <c r="CWU738" s="1"/>
      <c r="CWV738" s="5"/>
      <c r="CWW738" s="6"/>
      <c r="CWX738" s="6"/>
      <c r="CWY738" s="6"/>
      <c r="CWZ738" s="5"/>
      <c r="CXA738" s="1"/>
      <c r="CXB738" s="5"/>
      <c r="CXC738" s="6"/>
      <c r="CXD738" s="6"/>
      <c r="CXE738" s="6"/>
      <c r="CXF738" s="5"/>
      <c r="CXG738" s="1"/>
      <c r="CXH738" s="5"/>
      <c r="CXI738" s="6"/>
      <c r="CXJ738" s="6"/>
      <c r="CXK738" s="6"/>
      <c r="CXL738" s="5"/>
      <c r="CXM738" s="1"/>
      <c r="CXN738" s="5"/>
      <c r="CXO738" s="6"/>
      <c r="CXP738" s="6"/>
      <c r="CXQ738" s="6"/>
      <c r="CXR738" s="5"/>
      <c r="CXS738" s="1"/>
      <c r="CXT738" s="5"/>
      <c r="CXU738" s="6"/>
      <c r="CXV738" s="6"/>
      <c r="CXW738" s="6"/>
      <c r="CXX738" s="5"/>
      <c r="CXY738" s="1"/>
      <c r="CXZ738" s="5"/>
      <c r="CYA738" s="6"/>
      <c r="CYB738" s="6"/>
      <c r="CYC738" s="6"/>
      <c r="CYD738" s="5"/>
      <c r="CYE738" s="1"/>
      <c r="CYF738" s="5"/>
      <c r="CYG738" s="6"/>
      <c r="CYH738" s="6"/>
      <c r="CYI738" s="6"/>
      <c r="CYJ738" s="5"/>
      <c r="CYK738" s="1"/>
      <c r="CYL738" s="5"/>
      <c r="CYM738" s="6"/>
      <c r="CYN738" s="6"/>
      <c r="CYO738" s="6"/>
      <c r="CYP738" s="5"/>
      <c r="CYQ738" s="1"/>
      <c r="CYR738" s="5"/>
      <c r="CYS738" s="6"/>
      <c r="CYT738" s="6"/>
      <c r="CYU738" s="6"/>
      <c r="CYV738" s="5"/>
      <c r="CYW738" s="1"/>
      <c r="CYX738" s="5"/>
      <c r="CYY738" s="6"/>
      <c r="CYZ738" s="6"/>
      <c r="CZA738" s="6"/>
      <c r="CZB738" s="5"/>
      <c r="CZC738" s="1"/>
      <c r="CZD738" s="5"/>
      <c r="CZE738" s="6"/>
      <c r="CZF738" s="6"/>
      <c r="CZG738" s="6"/>
      <c r="CZH738" s="5"/>
      <c r="CZI738" s="1"/>
      <c r="CZJ738" s="5"/>
      <c r="CZK738" s="6"/>
      <c r="CZL738" s="6"/>
      <c r="CZM738" s="6"/>
      <c r="CZN738" s="5"/>
      <c r="CZO738" s="1"/>
      <c r="CZP738" s="5"/>
      <c r="CZQ738" s="6"/>
      <c r="CZR738" s="6"/>
      <c r="CZS738" s="6"/>
      <c r="CZT738" s="5"/>
      <c r="CZU738" s="1"/>
      <c r="CZV738" s="5"/>
      <c r="CZW738" s="6"/>
      <c r="CZX738" s="6"/>
      <c r="CZY738" s="6"/>
      <c r="CZZ738" s="5"/>
      <c r="DAA738" s="1"/>
      <c r="DAB738" s="5"/>
      <c r="DAC738" s="6"/>
      <c r="DAD738" s="6"/>
      <c r="DAE738" s="6"/>
      <c r="DAF738" s="5"/>
      <c r="DAG738" s="1"/>
      <c r="DAH738" s="5"/>
      <c r="DAI738" s="6"/>
      <c r="DAJ738" s="6"/>
      <c r="DAK738" s="6"/>
      <c r="DAL738" s="5"/>
      <c r="DAM738" s="1"/>
      <c r="DAN738" s="5"/>
      <c r="DAO738" s="6"/>
      <c r="DAP738" s="6"/>
      <c r="DAQ738" s="6"/>
      <c r="DAR738" s="5"/>
      <c r="DAS738" s="1"/>
      <c r="DAT738" s="5"/>
      <c r="DAU738" s="6"/>
      <c r="DAV738" s="6"/>
      <c r="DAW738" s="6"/>
      <c r="DAX738" s="5"/>
      <c r="DAY738" s="1"/>
      <c r="DAZ738" s="5"/>
      <c r="DBA738" s="6"/>
      <c r="DBB738" s="6"/>
      <c r="DBC738" s="6"/>
      <c r="DBD738" s="5"/>
      <c r="DBE738" s="1"/>
      <c r="DBF738" s="5"/>
      <c r="DBG738" s="6"/>
      <c r="DBH738" s="6"/>
      <c r="DBI738" s="6"/>
      <c r="DBJ738" s="5"/>
      <c r="DBK738" s="1"/>
      <c r="DBL738" s="5"/>
      <c r="DBM738" s="6"/>
      <c r="DBN738" s="6"/>
      <c r="DBO738" s="6"/>
      <c r="DBP738" s="5"/>
      <c r="DBQ738" s="1"/>
      <c r="DBR738" s="5"/>
      <c r="DBS738" s="6"/>
      <c r="DBT738" s="6"/>
      <c r="DBU738" s="6"/>
      <c r="DBV738" s="5"/>
      <c r="DBW738" s="1"/>
      <c r="DBX738" s="5"/>
      <c r="DBY738" s="6"/>
      <c r="DBZ738" s="6"/>
      <c r="DCA738" s="6"/>
      <c r="DCB738" s="5"/>
      <c r="DCC738" s="1"/>
      <c r="DCD738" s="5"/>
      <c r="DCE738" s="6"/>
      <c r="DCF738" s="6"/>
      <c r="DCG738" s="6"/>
      <c r="DCH738" s="5"/>
      <c r="DCI738" s="1"/>
      <c r="DCJ738" s="5"/>
      <c r="DCK738" s="6"/>
      <c r="DCL738" s="6"/>
      <c r="DCM738" s="6"/>
      <c r="DCN738" s="5"/>
      <c r="DCO738" s="1"/>
      <c r="DCP738" s="5"/>
      <c r="DCQ738" s="6"/>
      <c r="DCR738" s="6"/>
      <c r="DCS738" s="6"/>
      <c r="DCT738" s="5"/>
      <c r="DCU738" s="1"/>
      <c r="DCV738" s="5"/>
      <c r="DCW738" s="6"/>
      <c r="DCX738" s="6"/>
      <c r="DCY738" s="6"/>
      <c r="DCZ738" s="5"/>
      <c r="DDA738" s="1"/>
      <c r="DDB738" s="5"/>
      <c r="DDC738" s="6"/>
      <c r="DDD738" s="6"/>
      <c r="DDE738" s="6"/>
      <c r="DDF738" s="5"/>
      <c r="DDG738" s="1"/>
      <c r="DDH738" s="5"/>
      <c r="DDI738" s="6"/>
      <c r="DDJ738" s="6"/>
      <c r="DDK738" s="6"/>
      <c r="DDL738" s="5"/>
      <c r="DDM738" s="1"/>
      <c r="DDN738" s="5"/>
      <c r="DDO738" s="6"/>
      <c r="DDP738" s="6"/>
      <c r="DDQ738" s="6"/>
      <c r="DDR738" s="5"/>
      <c r="DDS738" s="1"/>
      <c r="DDT738" s="5"/>
      <c r="DDU738" s="6"/>
      <c r="DDV738" s="6"/>
      <c r="DDW738" s="6"/>
      <c r="DDX738" s="5"/>
      <c r="DDY738" s="1"/>
      <c r="DDZ738" s="5"/>
      <c r="DEA738" s="6"/>
      <c r="DEB738" s="6"/>
      <c r="DEC738" s="6"/>
      <c r="DED738" s="5"/>
      <c r="DEE738" s="1"/>
      <c r="DEF738" s="5"/>
      <c r="DEG738" s="6"/>
      <c r="DEH738" s="6"/>
      <c r="DEI738" s="6"/>
      <c r="DEJ738" s="5"/>
      <c r="DEK738" s="1"/>
      <c r="DEL738" s="5"/>
      <c r="DEM738" s="6"/>
      <c r="DEN738" s="6"/>
      <c r="DEO738" s="6"/>
      <c r="DEP738" s="5"/>
      <c r="DEQ738" s="1"/>
      <c r="DER738" s="5"/>
      <c r="DES738" s="6"/>
      <c r="DET738" s="6"/>
      <c r="DEU738" s="6"/>
      <c r="DEV738" s="5"/>
      <c r="DEW738" s="1"/>
      <c r="DEX738" s="5"/>
      <c r="DEY738" s="6"/>
      <c r="DEZ738" s="6"/>
      <c r="DFA738" s="6"/>
      <c r="DFB738" s="5"/>
      <c r="DFC738" s="1"/>
      <c r="DFD738" s="5"/>
      <c r="DFE738" s="6"/>
      <c r="DFF738" s="6"/>
      <c r="DFG738" s="6"/>
      <c r="DFH738" s="5"/>
      <c r="DFI738" s="1"/>
      <c r="DFJ738" s="5"/>
      <c r="DFK738" s="6"/>
      <c r="DFL738" s="6"/>
      <c r="DFM738" s="6"/>
      <c r="DFN738" s="5"/>
      <c r="DFO738" s="1"/>
      <c r="DFP738" s="5"/>
      <c r="DFQ738" s="6"/>
      <c r="DFR738" s="6"/>
      <c r="DFS738" s="6"/>
      <c r="DFT738" s="5"/>
      <c r="DFU738" s="1"/>
      <c r="DFV738" s="5"/>
      <c r="DFW738" s="6"/>
      <c r="DFX738" s="6"/>
      <c r="DFY738" s="6"/>
      <c r="DFZ738" s="5"/>
      <c r="DGA738" s="1"/>
      <c r="DGB738" s="5"/>
      <c r="DGC738" s="6"/>
      <c r="DGD738" s="6"/>
      <c r="DGE738" s="6"/>
      <c r="DGF738" s="5"/>
      <c r="DGG738" s="1"/>
      <c r="DGH738" s="5"/>
      <c r="DGI738" s="6"/>
      <c r="DGJ738" s="6"/>
      <c r="DGK738" s="6"/>
      <c r="DGL738" s="5"/>
      <c r="DGM738" s="1"/>
      <c r="DGN738" s="5"/>
      <c r="DGO738" s="6"/>
      <c r="DGP738" s="6"/>
      <c r="DGQ738" s="6"/>
      <c r="DGR738" s="5"/>
      <c r="DGS738" s="1"/>
      <c r="DGT738" s="5"/>
      <c r="DGU738" s="6"/>
      <c r="DGV738" s="6"/>
      <c r="DGW738" s="6"/>
      <c r="DGX738" s="5"/>
      <c r="DGY738" s="1"/>
      <c r="DGZ738" s="5"/>
      <c r="DHA738" s="6"/>
      <c r="DHB738" s="6"/>
      <c r="DHC738" s="6"/>
      <c r="DHD738" s="5"/>
      <c r="DHE738" s="1"/>
      <c r="DHF738" s="5"/>
      <c r="DHG738" s="6"/>
      <c r="DHH738" s="6"/>
      <c r="DHI738" s="6"/>
      <c r="DHJ738" s="5"/>
      <c r="DHK738" s="1"/>
      <c r="DHL738" s="5"/>
      <c r="DHM738" s="6"/>
      <c r="DHN738" s="6"/>
      <c r="DHO738" s="6"/>
      <c r="DHP738" s="5"/>
      <c r="DHQ738" s="1"/>
      <c r="DHR738" s="5"/>
      <c r="DHS738" s="6"/>
      <c r="DHT738" s="6"/>
      <c r="DHU738" s="6"/>
      <c r="DHV738" s="5"/>
      <c r="DHW738" s="1"/>
      <c r="DHX738" s="5"/>
      <c r="DHY738" s="6"/>
      <c r="DHZ738" s="6"/>
      <c r="DIA738" s="6"/>
      <c r="DIB738" s="5"/>
      <c r="DIC738" s="1"/>
      <c r="DID738" s="5"/>
      <c r="DIE738" s="6"/>
      <c r="DIF738" s="6"/>
      <c r="DIG738" s="6"/>
      <c r="DIH738" s="5"/>
      <c r="DII738" s="1"/>
      <c r="DIJ738" s="5"/>
      <c r="DIK738" s="6"/>
      <c r="DIL738" s="6"/>
      <c r="DIM738" s="6"/>
      <c r="DIN738" s="5"/>
      <c r="DIO738" s="1"/>
      <c r="DIP738" s="5"/>
      <c r="DIQ738" s="6"/>
      <c r="DIR738" s="6"/>
      <c r="DIS738" s="6"/>
      <c r="DIT738" s="5"/>
      <c r="DIU738" s="1"/>
      <c r="DIV738" s="5"/>
      <c r="DIW738" s="6"/>
      <c r="DIX738" s="6"/>
      <c r="DIY738" s="6"/>
      <c r="DIZ738" s="5"/>
      <c r="DJA738" s="1"/>
      <c r="DJB738" s="5"/>
      <c r="DJC738" s="6"/>
      <c r="DJD738" s="6"/>
      <c r="DJE738" s="6"/>
      <c r="DJF738" s="5"/>
      <c r="DJG738" s="1"/>
      <c r="DJH738" s="5"/>
      <c r="DJI738" s="6"/>
      <c r="DJJ738" s="6"/>
      <c r="DJK738" s="6"/>
      <c r="DJL738" s="5"/>
      <c r="DJM738" s="1"/>
      <c r="DJN738" s="5"/>
      <c r="DJO738" s="6"/>
      <c r="DJP738" s="6"/>
      <c r="DJQ738" s="6"/>
      <c r="DJR738" s="5"/>
      <c r="DJS738" s="1"/>
      <c r="DJT738" s="5"/>
      <c r="DJU738" s="6"/>
      <c r="DJV738" s="6"/>
      <c r="DJW738" s="6"/>
      <c r="DJX738" s="5"/>
      <c r="DJY738" s="1"/>
      <c r="DJZ738" s="5"/>
      <c r="DKA738" s="6"/>
      <c r="DKB738" s="6"/>
      <c r="DKC738" s="6"/>
      <c r="DKD738" s="5"/>
      <c r="DKE738" s="1"/>
      <c r="DKF738" s="5"/>
      <c r="DKG738" s="6"/>
      <c r="DKH738" s="6"/>
      <c r="DKI738" s="6"/>
      <c r="DKJ738" s="5"/>
      <c r="DKK738" s="1"/>
      <c r="DKL738" s="5"/>
      <c r="DKM738" s="6"/>
      <c r="DKN738" s="6"/>
      <c r="DKO738" s="6"/>
      <c r="DKP738" s="5"/>
      <c r="DKQ738" s="1"/>
      <c r="DKR738" s="5"/>
      <c r="DKS738" s="6"/>
      <c r="DKT738" s="6"/>
      <c r="DKU738" s="6"/>
      <c r="DKV738" s="5"/>
      <c r="DKW738" s="1"/>
      <c r="DKX738" s="5"/>
      <c r="DKY738" s="6"/>
      <c r="DKZ738" s="6"/>
      <c r="DLA738" s="6"/>
      <c r="DLB738" s="5"/>
      <c r="DLC738" s="1"/>
      <c r="DLD738" s="5"/>
      <c r="DLE738" s="6"/>
      <c r="DLF738" s="6"/>
      <c r="DLG738" s="6"/>
      <c r="DLH738" s="5"/>
      <c r="DLI738" s="1"/>
      <c r="DLJ738" s="5"/>
      <c r="DLK738" s="6"/>
      <c r="DLL738" s="6"/>
      <c r="DLM738" s="6"/>
      <c r="DLN738" s="5"/>
      <c r="DLO738" s="1"/>
      <c r="DLP738" s="5"/>
      <c r="DLQ738" s="6"/>
      <c r="DLR738" s="6"/>
      <c r="DLS738" s="6"/>
      <c r="DLT738" s="5"/>
      <c r="DLU738" s="1"/>
      <c r="DLV738" s="5"/>
      <c r="DLW738" s="6"/>
      <c r="DLX738" s="6"/>
      <c r="DLY738" s="6"/>
      <c r="DLZ738" s="5"/>
      <c r="DMA738" s="1"/>
      <c r="DMB738" s="5"/>
      <c r="DMC738" s="6"/>
      <c r="DMD738" s="6"/>
      <c r="DME738" s="6"/>
      <c r="DMF738" s="5"/>
      <c r="DMG738" s="1"/>
      <c r="DMH738" s="5"/>
      <c r="DMI738" s="6"/>
      <c r="DMJ738" s="6"/>
      <c r="DMK738" s="6"/>
      <c r="DML738" s="5"/>
      <c r="DMM738" s="1"/>
      <c r="DMN738" s="5"/>
      <c r="DMO738" s="6"/>
      <c r="DMP738" s="6"/>
      <c r="DMQ738" s="6"/>
      <c r="DMR738" s="5"/>
      <c r="DMS738" s="1"/>
      <c r="DMT738" s="5"/>
      <c r="DMU738" s="6"/>
      <c r="DMV738" s="6"/>
      <c r="DMW738" s="6"/>
      <c r="DMX738" s="5"/>
      <c r="DMY738" s="1"/>
      <c r="DMZ738" s="5"/>
      <c r="DNA738" s="6"/>
      <c r="DNB738" s="6"/>
      <c r="DNC738" s="6"/>
      <c r="DND738" s="5"/>
      <c r="DNE738" s="1"/>
      <c r="DNF738" s="5"/>
      <c r="DNG738" s="6"/>
      <c r="DNH738" s="6"/>
      <c r="DNI738" s="6"/>
      <c r="DNJ738" s="5"/>
      <c r="DNK738" s="1"/>
      <c r="DNL738" s="5"/>
      <c r="DNM738" s="6"/>
      <c r="DNN738" s="6"/>
      <c r="DNO738" s="6"/>
      <c r="DNP738" s="5"/>
      <c r="DNQ738" s="1"/>
      <c r="DNR738" s="5"/>
      <c r="DNS738" s="6"/>
      <c r="DNT738" s="6"/>
      <c r="DNU738" s="6"/>
      <c r="DNV738" s="5"/>
      <c r="DNW738" s="1"/>
      <c r="DNX738" s="5"/>
      <c r="DNY738" s="6"/>
      <c r="DNZ738" s="6"/>
      <c r="DOA738" s="6"/>
      <c r="DOB738" s="5"/>
      <c r="DOC738" s="1"/>
      <c r="DOD738" s="5"/>
      <c r="DOE738" s="6"/>
      <c r="DOF738" s="6"/>
      <c r="DOG738" s="6"/>
      <c r="DOH738" s="5"/>
      <c r="DOI738" s="1"/>
      <c r="DOJ738" s="5"/>
      <c r="DOK738" s="6"/>
      <c r="DOL738" s="6"/>
      <c r="DOM738" s="6"/>
      <c r="DON738" s="5"/>
      <c r="DOO738" s="1"/>
      <c r="DOP738" s="5"/>
      <c r="DOQ738" s="6"/>
      <c r="DOR738" s="6"/>
      <c r="DOS738" s="6"/>
      <c r="DOT738" s="5"/>
      <c r="DOU738" s="1"/>
      <c r="DOV738" s="5"/>
      <c r="DOW738" s="6"/>
      <c r="DOX738" s="6"/>
      <c r="DOY738" s="6"/>
      <c r="DOZ738" s="5"/>
      <c r="DPA738" s="1"/>
      <c r="DPB738" s="5"/>
      <c r="DPC738" s="6"/>
      <c r="DPD738" s="6"/>
      <c r="DPE738" s="6"/>
      <c r="DPF738" s="5"/>
      <c r="DPG738" s="1"/>
      <c r="DPH738" s="5"/>
      <c r="DPI738" s="6"/>
      <c r="DPJ738" s="6"/>
      <c r="DPK738" s="6"/>
      <c r="DPL738" s="5"/>
      <c r="DPM738" s="1"/>
      <c r="DPN738" s="5"/>
      <c r="DPO738" s="6"/>
      <c r="DPP738" s="6"/>
      <c r="DPQ738" s="6"/>
      <c r="DPR738" s="5"/>
      <c r="DPS738" s="1"/>
      <c r="DPT738" s="5"/>
      <c r="DPU738" s="6"/>
      <c r="DPV738" s="6"/>
      <c r="DPW738" s="6"/>
      <c r="DPX738" s="5"/>
      <c r="DPY738" s="1"/>
      <c r="DPZ738" s="5"/>
      <c r="DQA738" s="6"/>
      <c r="DQB738" s="6"/>
      <c r="DQC738" s="6"/>
      <c r="DQD738" s="5"/>
      <c r="DQE738" s="1"/>
      <c r="DQF738" s="5"/>
      <c r="DQG738" s="6"/>
      <c r="DQH738" s="6"/>
      <c r="DQI738" s="6"/>
      <c r="DQJ738" s="5"/>
      <c r="DQK738" s="1"/>
      <c r="DQL738" s="5"/>
      <c r="DQM738" s="6"/>
      <c r="DQN738" s="6"/>
      <c r="DQO738" s="6"/>
      <c r="DQP738" s="5"/>
      <c r="DQQ738" s="1"/>
      <c r="DQR738" s="5"/>
      <c r="DQS738" s="6"/>
      <c r="DQT738" s="6"/>
      <c r="DQU738" s="6"/>
      <c r="DQV738" s="5"/>
      <c r="DQW738" s="1"/>
      <c r="DQX738" s="5"/>
      <c r="DQY738" s="6"/>
      <c r="DQZ738" s="6"/>
      <c r="DRA738" s="6"/>
      <c r="DRB738" s="5"/>
      <c r="DRC738" s="1"/>
      <c r="DRD738" s="5"/>
      <c r="DRE738" s="6"/>
      <c r="DRF738" s="6"/>
      <c r="DRG738" s="6"/>
      <c r="DRH738" s="5"/>
      <c r="DRI738" s="1"/>
      <c r="DRJ738" s="5"/>
      <c r="DRK738" s="6"/>
      <c r="DRL738" s="6"/>
      <c r="DRM738" s="6"/>
      <c r="DRN738" s="5"/>
      <c r="DRO738" s="1"/>
      <c r="DRP738" s="5"/>
      <c r="DRQ738" s="6"/>
      <c r="DRR738" s="6"/>
      <c r="DRS738" s="6"/>
      <c r="DRT738" s="5"/>
      <c r="DRU738" s="1"/>
      <c r="DRV738" s="5"/>
      <c r="DRW738" s="6"/>
      <c r="DRX738" s="6"/>
      <c r="DRY738" s="6"/>
      <c r="DRZ738" s="5"/>
      <c r="DSA738" s="1"/>
      <c r="DSB738" s="5"/>
      <c r="DSC738" s="6"/>
      <c r="DSD738" s="6"/>
      <c r="DSE738" s="6"/>
      <c r="DSF738" s="5"/>
      <c r="DSG738" s="1"/>
      <c r="DSH738" s="5"/>
      <c r="DSI738" s="6"/>
      <c r="DSJ738" s="6"/>
      <c r="DSK738" s="6"/>
      <c r="DSL738" s="5"/>
      <c r="DSM738" s="1"/>
      <c r="DSN738" s="5"/>
      <c r="DSO738" s="6"/>
      <c r="DSP738" s="6"/>
      <c r="DSQ738" s="6"/>
      <c r="DSR738" s="5"/>
      <c r="DSS738" s="1"/>
      <c r="DST738" s="5"/>
      <c r="DSU738" s="6"/>
      <c r="DSV738" s="6"/>
      <c r="DSW738" s="6"/>
      <c r="DSX738" s="5"/>
      <c r="DSY738" s="1"/>
      <c r="DSZ738" s="5"/>
      <c r="DTA738" s="6"/>
      <c r="DTB738" s="6"/>
      <c r="DTC738" s="6"/>
      <c r="DTD738" s="5"/>
      <c r="DTE738" s="1"/>
      <c r="DTF738" s="5"/>
      <c r="DTG738" s="6"/>
      <c r="DTH738" s="6"/>
      <c r="DTI738" s="6"/>
      <c r="DTJ738" s="5"/>
      <c r="DTK738" s="1"/>
      <c r="DTL738" s="5"/>
      <c r="DTM738" s="6"/>
      <c r="DTN738" s="6"/>
      <c r="DTO738" s="6"/>
      <c r="DTP738" s="5"/>
      <c r="DTQ738" s="1"/>
      <c r="DTR738" s="5"/>
      <c r="DTS738" s="6"/>
      <c r="DTT738" s="6"/>
      <c r="DTU738" s="6"/>
      <c r="DTV738" s="5"/>
      <c r="DTW738" s="1"/>
      <c r="DTX738" s="5"/>
      <c r="DTY738" s="6"/>
      <c r="DTZ738" s="6"/>
      <c r="DUA738" s="6"/>
      <c r="DUB738" s="5"/>
      <c r="DUC738" s="1"/>
      <c r="DUD738" s="5"/>
      <c r="DUE738" s="6"/>
      <c r="DUF738" s="6"/>
      <c r="DUG738" s="6"/>
      <c r="DUH738" s="5"/>
      <c r="DUI738" s="1"/>
      <c r="DUJ738" s="5"/>
      <c r="DUK738" s="6"/>
      <c r="DUL738" s="6"/>
      <c r="DUM738" s="6"/>
      <c r="DUN738" s="5"/>
      <c r="DUO738" s="1"/>
      <c r="DUP738" s="5"/>
      <c r="DUQ738" s="6"/>
      <c r="DUR738" s="6"/>
      <c r="DUS738" s="6"/>
      <c r="DUT738" s="5"/>
      <c r="DUU738" s="1"/>
      <c r="DUV738" s="5"/>
      <c r="DUW738" s="6"/>
      <c r="DUX738" s="6"/>
      <c r="DUY738" s="6"/>
      <c r="DUZ738" s="5"/>
      <c r="DVA738" s="1"/>
      <c r="DVB738" s="5"/>
      <c r="DVC738" s="6"/>
      <c r="DVD738" s="6"/>
      <c r="DVE738" s="6"/>
      <c r="DVF738" s="5"/>
      <c r="DVG738" s="1"/>
      <c r="DVH738" s="5"/>
      <c r="DVI738" s="6"/>
      <c r="DVJ738" s="6"/>
      <c r="DVK738" s="6"/>
      <c r="DVL738" s="5"/>
      <c r="DVM738" s="1"/>
      <c r="DVN738" s="5"/>
      <c r="DVO738" s="6"/>
      <c r="DVP738" s="6"/>
      <c r="DVQ738" s="6"/>
      <c r="DVR738" s="5"/>
      <c r="DVS738" s="1"/>
      <c r="DVT738" s="5"/>
      <c r="DVU738" s="6"/>
      <c r="DVV738" s="6"/>
      <c r="DVW738" s="6"/>
      <c r="DVX738" s="5"/>
      <c r="DVY738" s="1"/>
      <c r="DVZ738" s="5"/>
      <c r="DWA738" s="6"/>
      <c r="DWB738" s="6"/>
      <c r="DWC738" s="6"/>
      <c r="DWD738" s="5"/>
      <c r="DWE738" s="1"/>
      <c r="DWF738" s="5"/>
      <c r="DWG738" s="6"/>
      <c r="DWH738" s="6"/>
      <c r="DWI738" s="6"/>
      <c r="DWJ738" s="5"/>
      <c r="DWK738" s="1"/>
      <c r="DWL738" s="5"/>
      <c r="DWM738" s="6"/>
      <c r="DWN738" s="6"/>
      <c r="DWO738" s="6"/>
      <c r="DWP738" s="5"/>
      <c r="DWQ738" s="1"/>
      <c r="DWR738" s="5"/>
      <c r="DWS738" s="6"/>
      <c r="DWT738" s="6"/>
      <c r="DWU738" s="6"/>
      <c r="DWV738" s="5"/>
      <c r="DWW738" s="1"/>
      <c r="DWX738" s="5"/>
      <c r="DWY738" s="6"/>
      <c r="DWZ738" s="6"/>
      <c r="DXA738" s="6"/>
      <c r="DXB738" s="5"/>
      <c r="DXC738" s="1"/>
      <c r="DXD738" s="5"/>
      <c r="DXE738" s="6"/>
      <c r="DXF738" s="6"/>
      <c r="DXG738" s="6"/>
      <c r="DXH738" s="5"/>
      <c r="DXI738" s="1"/>
      <c r="DXJ738" s="5"/>
      <c r="DXK738" s="6"/>
      <c r="DXL738" s="6"/>
      <c r="DXM738" s="6"/>
      <c r="DXN738" s="5"/>
      <c r="DXO738" s="1"/>
      <c r="DXP738" s="5"/>
      <c r="DXQ738" s="6"/>
      <c r="DXR738" s="6"/>
      <c r="DXS738" s="6"/>
      <c r="DXT738" s="5"/>
      <c r="DXU738" s="1"/>
      <c r="DXV738" s="5"/>
      <c r="DXW738" s="6"/>
      <c r="DXX738" s="6"/>
      <c r="DXY738" s="6"/>
      <c r="DXZ738" s="5"/>
      <c r="DYA738" s="1"/>
      <c r="DYB738" s="5"/>
      <c r="DYC738" s="6"/>
      <c r="DYD738" s="6"/>
      <c r="DYE738" s="6"/>
      <c r="DYF738" s="5"/>
      <c r="DYG738" s="1"/>
      <c r="DYH738" s="5"/>
      <c r="DYI738" s="6"/>
      <c r="DYJ738" s="6"/>
      <c r="DYK738" s="6"/>
      <c r="DYL738" s="5"/>
      <c r="DYM738" s="1"/>
      <c r="DYN738" s="5"/>
      <c r="DYO738" s="6"/>
      <c r="DYP738" s="6"/>
      <c r="DYQ738" s="6"/>
      <c r="DYR738" s="5"/>
      <c r="DYS738" s="1"/>
      <c r="DYT738" s="5"/>
      <c r="DYU738" s="6"/>
      <c r="DYV738" s="6"/>
      <c r="DYW738" s="6"/>
      <c r="DYX738" s="5"/>
      <c r="DYY738" s="1"/>
      <c r="DYZ738" s="5"/>
      <c r="DZA738" s="6"/>
      <c r="DZB738" s="6"/>
      <c r="DZC738" s="6"/>
      <c r="DZD738" s="5"/>
      <c r="DZE738" s="1"/>
      <c r="DZF738" s="5"/>
      <c r="DZG738" s="6"/>
      <c r="DZH738" s="6"/>
      <c r="DZI738" s="6"/>
      <c r="DZJ738" s="5"/>
      <c r="DZK738" s="1"/>
      <c r="DZL738" s="5"/>
      <c r="DZM738" s="6"/>
      <c r="DZN738" s="6"/>
      <c r="DZO738" s="6"/>
      <c r="DZP738" s="5"/>
      <c r="DZQ738" s="1"/>
      <c r="DZR738" s="5"/>
      <c r="DZS738" s="6"/>
      <c r="DZT738" s="6"/>
      <c r="DZU738" s="6"/>
      <c r="DZV738" s="5"/>
      <c r="DZW738" s="1"/>
      <c r="DZX738" s="5"/>
      <c r="DZY738" s="6"/>
      <c r="DZZ738" s="6"/>
      <c r="EAA738" s="6"/>
      <c r="EAB738" s="5"/>
      <c r="EAC738" s="1"/>
      <c r="EAD738" s="5"/>
      <c r="EAE738" s="6"/>
      <c r="EAF738" s="6"/>
      <c r="EAG738" s="6"/>
      <c r="EAH738" s="5"/>
      <c r="EAI738" s="1"/>
      <c r="EAJ738" s="5"/>
      <c r="EAK738" s="6"/>
      <c r="EAL738" s="6"/>
      <c r="EAM738" s="6"/>
      <c r="EAN738" s="5"/>
      <c r="EAO738" s="1"/>
      <c r="EAP738" s="5"/>
      <c r="EAQ738" s="6"/>
      <c r="EAR738" s="6"/>
      <c r="EAS738" s="6"/>
      <c r="EAT738" s="5"/>
      <c r="EAU738" s="1"/>
      <c r="EAV738" s="5"/>
      <c r="EAW738" s="6"/>
      <c r="EAX738" s="6"/>
      <c r="EAY738" s="6"/>
      <c r="EAZ738" s="5"/>
      <c r="EBA738" s="1"/>
      <c r="EBB738" s="5"/>
      <c r="EBC738" s="6"/>
      <c r="EBD738" s="6"/>
      <c r="EBE738" s="6"/>
      <c r="EBF738" s="5"/>
      <c r="EBG738" s="1"/>
      <c r="EBH738" s="5"/>
      <c r="EBI738" s="6"/>
      <c r="EBJ738" s="6"/>
      <c r="EBK738" s="6"/>
      <c r="EBL738" s="5"/>
      <c r="EBM738" s="1"/>
      <c r="EBN738" s="5"/>
      <c r="EBO738" s="6"/>
      <c r="EBP738" s="6"/>
      <c r="EBQ738" s="6"/>
      <c r="EBR738" s="5"/>
      <c r="EBS738" s="1"/>
      <c r="EBT738" s="5"/>
      <c r="EBU738" s="6"/>
      <c r="EBV738" s="6"/>
      <c r="EBW738" s="6"/>
      <c r="EBX738" s="5"/>
      <c r="EBY738" s="1"/>
      <c r="EBZ738" s="5"/>
      <c r="ECA738" s="6"/>
      <c r="ECB738" s="6"/>
      <c r="ECC738" s="6"/>
      <c r="ECD738" s="5"/>
      <c r="ECE738" s="1"/>
      <c r="ECF738" s="5"/>
      <c r="ECG738" s="6"/>
      <c r="ECH738" s="6"/>
      <c r="ECI738" s="6"/>
      <c r="ECJ738" s="5"/>
      <c r="ECK738" s="1"/>
      <c r="ECL738" s="5"/>
      <c r="ECM738" s="6"/>
      <c r="ECN738" s="6"/>
      <c r="ECO738" s="6"/>
      <c r="ECP738" s="5"/>
      <c r="ECQ738" s="1"/>
      <c r="ECR738" s="5"/>
      <c r="ECS738" s="6"/>
      <c r="ECT738" s="6"/>
      <c r="ECU738" s="6"/>
      <c r="ECV738" s="5"/>
      <c r="ECW738" s="1"/>
      <c r="ECX738" s="5"/>
      <c r="ECY738" s="6"/>
      <c r="ECZ738" s="6"/>
      <c r="EDA738" s="6"/>
      <c r="EDB738" s="5"/>
      <c r="EDC738" s="1"/>
      <c r="EDD738" s="5"/>
      <c r="EDE738" s="6"/>
      <c r="EDF738" s="6"/>
      <c r="EDG738" s="6"/>
      <c r="EDH738" s="5"/>
      <c r="EDI738" s="1"/>
      <c r="EDJ738" s="5"/>
      <c r="EDK738" s="6"/>
      <c r="EDL738" s="6"/>
      <c r="EDM738" s="6"/>
      <c r="EDN738" s="5"/>
      <c r="EDO738" s="1"/>
      <c r="EDP738" s="5"/>
      <c r="EDQ738" s="6"/>
      <c r="EDR738" s="6"/>
      <c r="EDS738" s="6"/>
      <c r="EDT738" s="5"/>
      <c r="EDU738" s="1"/>
      <c r="EDV738" s="5"/>
      <c r="EDW738" s="6"/>
      <c r="EDX738" s="6"/>
      <c r="EDY738" s="6"/>
      <c r="EDZ738" s="5"/>
      <c r="EEA738" s="1"/>
      <c r="EEB738" s="5"/>
      <c r="EEC738" s="6"/>
      <c r="EED738" s="6"/>
      <c r="EEE738" s="6"/>
      <c r="EEF738" s="5"/>
      <c r="EEG738" s="1"/>
      <c r="EEH738" s="5"/>
      <c r="EEI738" s="6"/>
      <c r="EEJ738" s="6"/>
      <c r="EEK738" s="6"/>
      <c r="EEL738" s="5"/>
      <c r="EEM738" s="1"/>
      <c r="EEN738" s="5"/>
      <c r="EEO738" s="6"/>
      <c r="EEP738" s="6"/>
      <c r="EEQ738" s="6"/>
      <c r="EER738" s="5"/>
      <c r="EES738" s="1"/>
      <c r="EET738" s="5"/>
      <c r="EEU738" s="6"/>
      <c r="EEV738" s="6"/>
      <c r="EEW738" s="6"/>
      <c r="EEX738" s="5"/>
      <c r="EEY738" s="1"/>
      <c r="EEZ738" s="5"/>
      <c r="EFA738" s="6"/>
      <c r="EFB738" s="6"/>
      <c r="EFC738" s="6"/>
      <c r="EFD738" s="5"/>
      <c r="EFE738" s="1"/>
      <c r="EFF738" s="5"/>
      <c r="EFG738" s="6"/>
      <c r="EFH738" s="6"/>
      <c r="EFI738" s="6"/>
      <c r="EFJ738" s="5"/>
      <c r="EFK738" s="1"/>
      <c r="EFL738" s="5"/>
      <c r="EFM738" s="6"/>
      <c r="EFN738" s="6"/>
      <c r="EFO738" s="6"/>
      <c r="EFP738" s="5"/>
      <c r="EFQ738" s="1"/>
      <c r="EFR738" s="5"/>
      <c r="EFS738" s="6"/>
      <c r="EFT738" s="6"/>
      <c r="EFU738" s="6"/>
      <c r="EFV738" s="5"/>
      <c r="EFW738" s="1"/>
      <c r="EFX738" s="5"/>
      <c r="EFY738" s="6"/>
      <c r="EFZ738" s="6"/>
      <c r="EGA738" s="6"/>
      <c r="EGB738" s="5"/>
      <c r="EGC738" s="1"/>
      <c r="EGD738" s="5"/>
      <c r="EGE738" s="6"/>
      <c r="EGF738" s="6"/>
      <c r="EGG738" s="6"/>
      <c r="EGH738" s="5"/>
      <c r="EGI738" s="1"/>
      <c r="EGJ738" s="5"/>
      <c r="EGK738" s="6"/>
      <c r="EGL738" s="6"/>
      <c r="EGM738" s="6"/>
      <c r="EGN738" s="5"/>
      <c r="EGO738" s="1"/>
      <c r="EGP738" s="5"/>
      <c r="EGQ738" s="6"/>
      <c r="EGR738" s="6"/>
      <c r="EGS738" s="6"/>
      <c r="EGT738" s="5"/>
      <c r="EGU738" s="1"/>
      <c r="EGV738" s="5"/>
      <c r="EGW738" s="6"/>
      <c r="EGX738" s="6"/>
      <c r="EGY738" s="6"/>
      <c r="EGZ738" s="5"/>
      <c r="EHA738" s="1"/>
      <c r="EHB738" s="5"/>
      <c r="EHC738" s="6"/>
      <c r="EHD738" s="6"/>
      <c r="EHE738" s="6"/>
      <c r="EHF738" s="5"/>
      <c r="EHG738" s="1"/>
      <c r="EHH738" s="5"/>
      <c r="EHI738" s="6"/>
      <c r="EHJ738" s="6"/>
      <c r="EHK738" s="6"/>
      <c r="EHL738" s="5"/>
      <c r="EHM738" s="1"/>
      <c r="EHN738" s="5"/>
      <c r="EHO738" s="6"/>
      <c r="EHP738" s="6"/>
      <c r="EHQ738" s="6"/>
      <c r="EHR738" s="5"/>
      <c r="EHS738" s="1"/>
      <c r="EHT738" s="5"/>
      <c r="EHU738" s="6"/>
      <c r="EHV738" s="6"/>
      <c r="EHW738" s="6"/>
      <c r="EHX738" s="5"/>
      <c r="EHY738" s="1"/>
      <c r="EHZ738" s="5"/>
      <c r="EIA738" s="6"/>
      <c r="EIB738" s="6"/>
      <c r="EIC738" s="6"/>
      <c r="EID738" s="5"/>
      <c r="EIE738" s="1"/>
      <c r="EIF738" s="5"/>
      <c r="EIG738" s="6"/>
      <c r="EIH738" s="6"/>
      <c r="EII738" s="6"/>
      <c r="EIJ738" s="5"/>
      <c r="EIK738" s="1"/>
      <c r="EIL738" s="5"/>
      <c r="EIM738" s="6"/>
      <c r="EIN738" s="6"/>
      <c r="EIO738" s="6"/>
      <c r="EIP738" s="5"/>
      <c r="EIQ738" s="1"/>
      <c r="EIR738" s="5"/>
      <c r="EIS738" s="6"/>
      <c r="EIT738" s="6"/>
      <c r="EIU738" s="6"/>
      <c r="EIV738" s="5"/>
      <c r="EIW738" s="1"/>
      <c r="EIX738" s="5"/>
      <c r="EIY738" s="6"/>
      <c r="EIZ738" s="6"/>
      <c r="EJA738" s="6"/>
      <c r="EJB738" s="5"/>
      <c r="EJC738" s="1"/>
      <c r="EJD738" s="5"/>
      <c r="EJE738" s="6"/>
      <c r="EJF738" s="6"/>
      <c r="EJG738" s="6"/>
      <c r="EJH738" s="5"/>
      <c r="EJI738" s="1"/>
      <c r="EJJ738" s="5"/>
      <c r="EJK738" s="6"/>
      <c r="EJL738" s="6"/>
      <c r="EJM738" s="6"/>
      <c r="EJN738" s="5"/>
      <c r="EJO738" s="1"/>
      <c r="EJP738" s="5"/>
      <c r="EJQ738" s="6"/>
      <c r="EJR738" s="6"/>
      <c r="EJS738" s="6"/>
      <c r="EJT738" s="5"/>
      <c r="EJU738" s="1"/>
      <c r="EJV738" s="5"/>
      <c r="EJW738" s="6"/>
      <c r="EJX738" s="6"/>
      <c r="EJY738" s="6"/>
      <c r="EJZ738" s="5"/>
      <c r="EKA738" s="1"/>
      <c r="EKB738" s="5"/>
      <c r="EKC738" s="6"/>
      <c r="EKD738" s="6"/>
      <c r="EKE738" s="6"/>
      <c r="EKF738" s="5"/>
      <c r="EKG738" s="1"/>
      <c r="EKH738" s="5"/>
      <c r="EKI738" s="6"/>
      <c r="EKJ738" s="6"/>
      <c r="EKK738" s="6"/>
      <c r="EKL738" s="5"/>
      <c r="EKM738" s="1"/>
      <c r="EKN738" s="5"/>
      <c r="EKO738" s="6"/>
      <c r="EKP738" s="6"/>
      <c r="EKQ738" s="6"/>
      <c r="EKR738" s="5"/>
      <c r="EKS738" s="1"/>
      <c r="EKT738" s="5"/>
      <c r="EKU738" s="6"/>
      <c r="EKV738" s="6"/>
      <c r="EKW738" s="6"/>
      <c r="EKX738" s="5"/>
      <c r="EKY738" s="1"/>
      <c r="EKZ738" s="5"/>
      <c r="ELA738" s="6"/>
      <c r="ELB738" s="6"/>
      <c r="ELC738" s="6"/>
      <c r="ELD738" s="5"/>
      <c r="ELE738" s="1"/>
      <c r="ELF738" s="5"/>
      <c r="ELG738" s="6"/>
      <c r="ELH738" s="6"/>
      <c r="ELI738" s="6"/>
      <c r="ELJ738" s="5"/>
      <c r="ELK738" s="1"/>
      <c r="ELL738" s="5"/>
      <c r="ELM738" s="6"/>
      <c r="ELN738" s="6"/>
      <c r="ELO738" s="6"/>
      <c r="ELP738" s="5"/>
      <c r="ELQ738" s="1"/>
      <c r="ELR738" s="5"/>
      <c r="ELS738" s="6"/>
      <c r="ELT738" s="6"/>
      <c r="ELU738" s="6"/>
      <c r="ELV738" s="5"/>
      <c r="ELW738" s="1"/>
      <c r="ELX738" s="5"/>
      <c r="ELY738" s="6"/>
      <c r="ELZ738" s="6"/>
      <c r="EMA738" s="6"/>
      <c r="EMB738" s="5"/>
      <c r="EMC738" s="1"/>
      <c r="EMD738" s="5"/>
      <c r="EME738" s="6"/>
      <c r="EMF738" s="6"/>
      <c r="EMG738" s="6"/>
      <c r="EMH738" s="5"/>
      <c r="EMI738" s="1"/>
      <c r="EMJ738" s="5"/>
      <c r="EMK738" s="6"/>
      <c r="EML738" s="6"/>
      <c r="EMM738" s="6"/>
      <c r="EMN738" s="5"/>
      <c r="EMO738" s="1"/>
      <c r="EMP738" s="5"/>
      <c r="EMQ738" s="6"/>
      <c r="EMR738" s="6"/>
      <c r="EMS738" s="6"/>
      <c r="EMT738" s="5"/>
      <c r="EMU738" s="1"/>
      <c r="EMV738" s="5"/>
      <c r="EMW738" s="6"/>
      <c r="EMX738" s="6"/>
      <c r="EMY738" s="6"/>
      <c r="EMZ738" s="5"/>
      <c r="ENA738" s="1"/>
      <c r="ENB738" s="5"/>
      <c r="ENC738" s="6"/>
      <c r="END738" s="6"/>
      <c r="ENE738" s="6"/>
      <c r="ENF738" s="5"/>
      <c r="ENG738" s="1"/>
      <c r="ENH738" s="5"/>
      <c r="ENI738" s="6"/>
      <c r="ENJ738" s="6"/>
      <c r="ENK738" s="6"/>
      <c r="ENL738" s="5"/>
      <c r="ENM738" s="1"/>
      <c r="ENN738" s="5"/>
      <c r="ENO738" s="6"/>
      <c r="ENP738" s="6"/>
      <c r="ENQ738" s="6"/>
      <c r="ENR738" s="5"/>
      <c r="ENS738" s="1"/>
      <c r="ENT738" s="5"/>
      <c r="ENU738" s="6"/>
      <c r="ENV738" s="6"/>
      <c r="ENW738" s="6"/>
      <c r="ENX738" s="5"/>
      <c r="ENY738" s="1"/>
      <c r="ENZ738" s="5"/>
      <c r="EOA738" s="6"/>
      <c r="EOB738" s="6"/>
      <c r="EOC738" s="6"/>
      <c r="EOD738" s="5"/>
      <c r="EOE738" s="1"/>
      <c r="EOF738" s="5"/>
      <c r="EOG738" s="6"/>
      <c r="EOH738" s="6"/>
      <c r="EOI738" s="6"/>
      <c r="EOJ738" s="5"/>
      <c r="EOK738" s="1"/>
      <c r="EOL738" s="5"/>
      <c r="EOM738" s="6"/>
      <c r="EON738" s="6"/>
      <c r="EOO738" s="6"/>
      <c r="EOP738" s="5"/>
      <c r="EOQ738" s="1"/>
      <c r="EOR738" s="5"/>
      <c r="EOS738" s="6"/>
      <c r="EOT738" s="6"/>
      <c r="EOU738" s="6"/>
      <c r="EOV738" s="5"/>
      <c r="EOW738" s="1"/>
      <c r="EOX738" s="5"/>
      <c r="EOY738" s="6"/>
      <c r="EOZ738" s="6"/>
      <c r="EPA738" s="6"/>
      <c r="EPB738" s="5"/>
      <c r="EPC738" s="1"/>
      <c r="EPD738" s="5"/>
      <c r="EPE738" s="6"/>
      <c r="EPF738" s="6"/>
      <c r="EPG738" s="6"/>
      <c r="EPH738" s="5"/>
      <c r="EPI738" s="1"/>
      <c r="EPJ738" s="5"/>
      <c r="EPK738" s="6"/>
      <c r="EPL738" s="6"/>
      <c r="EPM738" s="6"/>
      <c r="EPN738" s="5"/>
      <c r="EPO738" s="1"/>
      <c r="EPP738" s="5"/>
      <c r="EPQ738" s="6"/>
      <c r="EPR738" s="6"/>
      <c r="EPS738" s="6"/>
      <c r="EPT738" s="5"/>
      <c r="EPU738" s="1"/>
      <c r="EPV738" s="5"/>
      <c r="EPW738" s="6"/>
      <c r="EPX738" s="6"/>
      <c r="EPY738" s="6"/>
      <c r="EPZ738" s="5"/>
      <c r="EQA738" s="1"/>
      <c r="EQB738" s="5"/>
      <c r="EQC738" s="6"/>
      <c r="EQD738" s="6"/>
      <c r="EQE738" s="6"/>
      <c r="EQF738" s="5"/>
      <c r="EQG738" s="1"/>
      <c r="EQH738" s="5"/>
      <c r="EQI738" s="6"/>
      <c r="EQJ738" s="6"/>
      <c r="EQK738" s="6"/>
      <c r="EQL738" s="5"/>
      <c r="EQM738" s="1"/>
      <c r="EQN738" s="5"/>
      <c r="EQO738" s="6"/>
      <c r="EQP738" s="6"/>
      <c r="EQQ738" s="6"/>
      <c r="EQR738" s="5"/>
      <c r="EQS738" s="1"/>
      <c r="EQT738" s="5"/>
      <c r="EQU738" s="6"/>
      <c r="EQV738" s="6"/>
      <c r="EQW738" s="6"/>
      <c r="EQX738" s="5"/>
      <c r="EQY738" s="1"/>
      <c r="EQZ738" s="5"/>
      <c r="ERA738" s="6"/>
      <c r="ERB738" s="6"/>
      <c r="ERC738" s="6"/>
      <c r="ERD738" s="5"/>
      <c r="ERE738" s="1"/>
      <c r="ERF738" s="5"/>
      <c r="ERG738" s="6"/>
      <c r="ERH738" s="6"/>
      <c r="ERI738" s="6"/>
      <c r="ERJ738" s="5"/>
      <c r="ERK738" s="1"/>
      <c r="ERL738" s="5"/>
      <c r="ERM738" s="6"/>
      <c r="ERN738" s="6"/>
      <c r="ERO738" s="6"/>
      <c r="ERP738" s="5"/>
      <c r="ERQ738" s="1"/>
      <c r="ERR738" s="5"/>
      <c r="ERS738" s="6"/>
      <c r="ERT738" s="6"/>
      <c r="ERU738" s="6"/>
      <c r="ERV738" s="5"/>
      <c r="ERW738" s="1"/>
      <c r="ERX738" s="5"/>
      <c r="ERY738" s="6"/>
      <c r="ERZ738" s="6"/>
      <c r="ESA738" s="6"/>
      <c r="ESB738" s="5"/>
      <c r="ESC738" s="1"/>
      <c r="ESD738" s="5"/>
      <c r="ESE738" s="6"/>
      <c r="ESF738" s="6"/>
      <c r="ESG738" s="6"/>
      <c r="ESH738" s="5"/>
      <c r="ESI738" s="1"/>
      <c r="ESJ738" s="5"/>
      <c r="ESK738" s="6"/>
      <c r="ESL738" s="6"/>
      <c r="ESM738" s="6"/>
      <c r="ESN738" s="5"/>
      <c r="ESO738" s="1"/>
      <c r="ESP738" s="5"/>
      <c r="ESQ738" s="6"/>
      <c r="ESR738" s="6"/>
      <c r="ESS738" s="6"/>
      <c r="EST738" s="5"/>
      <c r="ESU738" s="1"/>
      <c r="ESV738" s="5"/>
      <c r="ESW738" s="6"/>
      <c r="ESX738" s="6"/>
      <c r="ESY738" s="6"/>
      <c r="ESZ738" s="5"/>
      <c r="ETA738" s="1"/>
      <c r="ETB738" s="5"/>
      <c r="ETC738" s="6"/>
      <c r="ETD738" s="6"/>
      <c r="ETE738" s="6"/>
      <c r="ETF738" s="5"/>
      <c r="ETG738" s="1"/>
      <c r="ETH738" s="5"/>
      <c r="ETI738" s="6"/>
      <c r="ETJ738" s="6"/>
      <c r="ETK738" s="6"/>
      <c r="ETL738" s="5"/>
      <c r="ETM738" s="1"/>
      <c r="ETN738" s="5"/>
      <c r="ETO738" s="6"/>
      <c r="ETP738" s="6"/>
      <c r="ETQ738" s="6"/>
      <c r="ETR738" s="5"/>
      <c r="ETS738" s="1"/>
      <c r="ETT738" s="5"/>
      <c r="ETU738" s="6"/>
      <c r="ETV738" s="6"/>
      <c r="ETW738" s="6"/>
      <c r="ETX738" s="5"/>
      <c r="ETY738" s="1"/>
      <c r="ETZ738" s="5"/>
      <c r="EUA738" s="6"/>
      <c r="EUB738" s="6"/>
      <c r="EUC738" s="6"/>
      <c r="EUD738" s="5"/>
      <c r="EUE738" s="1"/>
      <c r="EUF738" s="5"/>
      <c r="EUG738" s="6"/>
      <c r="EUH738" s="6"/>
      <c r="EUI738" s="6"/>
      <c r="EUJ738" s="5"/>
      <c r="EUK738" s="1"/>
      <c r="EUL738" s="5"/>
      <c r="EUM738" s="6"/>
      <c r="EUN738" s="6"/>
      <c r="EUO738" s="6"/>
      <c r="EUP738" s="5"/>
      <c r="EUQ738" s="1"/>
      <c r="EUR738" s="5"/>
      <c r="EUS738" s="6"/>
      <c r="EUT738" s="6"/>
      <c r="EUU738" s="6"/>
      <c r="EUV738" s="5"/>
      <c r="EUW738" s="1"/>
      <c r="EUX738" s="5"/>
      <c r="EUY738" s="6"/>
      <c r="EUZ738" s="6"/>
      <c r="EVA738" s="6"/>
      <c r="EVB738" s="5"/>
      <c r="EVC738" s="1"/>
      <c r="EVD738" s="5"/>
      <c r="EVE738" s="6"/>
      <c r="EVF738" s="6"/>
      <c r="EVG738" s="6"/>
      <c r="EVH738" s="5"/>
      <c r="EVI738" s="1"/>
      <c r="EVJ738" s="5"/>
      <c r="EVK738" s="6"/>
      <c r="EVL738" s="6"/>
      <c r="EVM738" s="6"/>
      <c r="EVN738" s="5"/>
      <c r="EVO738" s="1"/>
      <c r="EVP738" s="5"/>
      <c r="EVQ738" s="6"/>
      <c r="EVR738" s="6"/>
      <c r="EVS738" s="6"/>
      <c r="EVT738" s="5"/>
      <c r="EVU738" s="1"/>
      <c r="EVV738" s="5"/>
      <c r="EVW738" s="6"/>
      <c r="EVX738" s="6"/>
      <c r="EVY738" s="6"/>
      <c r="EVZ738" s="5"/>
      <c r="EWA738" s="1"/>
      <c r="EWB738" s="5"/>
      <c r="EWC738" s="6"/>
      <c r="EWD738" s="6"/>
      <c r="EWE738" s="6"/>
      <c r="EWF738" s="5"/>
      <c r="EWG738" s="1"/>
      <c r="EWH738" s="5"/>
      <c r="EWI738" s="6"/>
      <c r="EWJ738" s="6"/>
      <c r="EWK738" s="6"/>
      <c r="EWL738" s="5"/>
      <c r="EWM738" s="1"/>
      <c r="EWN738" s="5"/>
      <c r="EWO738" s="6"/>
      <c r="EWP738" s="6"/>
      <c r="EWQ738" s="6"/>
      <c r="EWR738" s="5"/>
      <c r="EWS738" s="1"/>
      <c r="EWT738" s="5"/>
      <c r="EWU738" s="6"/>
      <c r="EWV738" s="6"/>
      <c r="EWW738" s="6"/>
      <c r="EWX738" s="5"/>
      <c r="EWY738" s="1"/>
      <c r="EWZ738" s="5"/>
      <c r="EXA738" s="6"/>
      <c r="EXB738" s="6"/>
      <c r="EXC738" s="6"/>
      <c r="EXD738" s="5"/>
      <c r="EXE738" s="1"/>
      <c r="EXF738" s="5"/>
      <c r="EXG738" s="6"/>
      <c r="EXH738" s="6"/>
      <c r="EXI738" s="6"/>
      <c r="EXJ738" s="5"/>
      <c r="EXK738" s="1"/>
      <c r="EXL738" s="5"/>
      <c r="EXM738" s="6"/>
      <c r="EXN738" s="6"/>
      <c r="EXO738" s="6"/>
      <c r="EXP738" s="5"/>
      <c r="EXQ738" s="1"/>
      <c r="EXR738" s="5"/>
      <c r="EXS738" s="6"/>
      <c r="EXT738" s="6"/>
      <c r="EXU738" s="6"/>
      <c r="EXV738" s="5"/>
      <c r="EXW738" s="1"/>
      <c r="EXX738" s="5"/>
      <c r="EXY738" s="6"/>
      <c r="EXZ738" s="6"/>
      <c r="EYA738" s="6"/>
      <c r="EYB738" s="5"/>
      <c r="EYC738" s="1"/>
      <c r="EYD738" s="5"/>
      <c r="EYE738" s="6"/>
      <c r="EYF738" s="6"/>
      <c r="EYG738" s="6"/>
      <c r="EYH738" s="5"/>
      <c r="EYI738" s="1"/>
      <c r="EYJ738" s="5"/>
      <c r="EYK738" s="6"/>
      <c r="EYL738" s="6"/>
      <c r="EYM738" s="6"/>
      <c r="EYN738" s="5"/>
      <c r="EYO738" s="1"/>
      <c r="EYP738" s="5"/>
      <c r="EYQ738" s="6"/>
      <c r="EYR738" s="6"/>
      <c r="EYS738" s="6"/>
      <c r="EYT738" s="5"/>
      <c r="EYU738" s="1"/>
      <c r="EYV738" s="5"/>
      <c r="EYW738" s="6"/>
      <c r="EYX738" s="6"/>
      <c r="EYY738" s="6"/>
      <c r="EYZ738" s="5"/>
      <c r="EZA738" s="1"/>
      <c r="EZB738" s="5"/>
      <c r="EZC738" s="6"/>
      <c r="EZD738" s="6"/>
      <c r="EZE738" s="6"/>
      <c r="EZF738" s="5"/>
      <c r="EZG738" s="1"/>
      <c r="EZH738" s="5"/>
      <c r="EZI738" s="6"/>
      <c r="EZJ738" s="6"/>
      <c r="EZK738" s="6"/>
      <c r="EZL738" s="5"/>
      <c r="EZM738" s="1"/>
      <c r="EZN738" s="5"/>
      <c r="EZO738" s="6"/>
      <c r="EZP738" s="6"/>
      <c r="EZQ738" s="6"/>
      <c r="EZR738" s="5"/>
      <c r="EZS738" s="1"/>
      <c r="EZT738" s="5"/>
      <c r="EZU738" s="6"/>
      <c r="EZV738" s="6"/>
      <c r="EZW738" s="6"/>
      <c r="EZX738" s="5"/>
      <c r="EZY738" s="1"/>
      <c r="EZZ738" s="5"/>
      <c r="FAA738" s="6"/>
      <c r="FAB738" s="6"/>
      <c r="FAC738" s="6"/>
      <c r="FAD738" s="5"/>
      <c r="FAE738" s="1"/>
      <c r="FAF738" s="5"/>
      <c r="FAG738" s="6"/>
      <c r="FAH738" s="6"/>
      <c r="FAI738" s="6"/>
      <c r="FAJ738" s="5"/>
      <c r="FAK738" s="1"/>
      <c r="FAL738" s="5"/>
      <c r="FAM738" s="6"/>
      <c r="FAN738" s="6"/>
      <c r="FAO738" s="6"/>
      <c r="FAP738" s="5"/>
      <c r="FAQ738" s="1"/>
      <c r="FAR738" s="5"/>
      <c r="FAS738" s="6"/>
      <c r="FAT738" s="6"/>
      <c r="FAU738" s="6"/>
      <c r="FAV738" s="5"/>
      <c r="FAW738" s="1"/>
      <c r="FAX738" s="5"/>
      <c r="FAY738" s="6"/>
      <c r="FAZ738" s="6"/>
      <c r="FBA738" s="6"/>
      <c r="FBB738" s="5"/>
      <c r="FBC738" s="1"/>
      <c r="FBD738" s="5"/>
      <c r="FBE738" s="6"/>
      <c r="FBF738" s="6"/>
      <c r="FBG738" s="6"/>
      <c r="FBH738" s="5"/>
      <c r="FBI738" s="1"/>
      <c r="FBJ738" s="5"/>
      <c r="FBK738" s="6"/>
      <c r="FBL738" s="6"/>
      <c r="FBM738" s="6"/>
      <c r="FBN738" s="5"/>
      <c r="FBO738" s="1"/>
      <c r="FBP738" s="5"/>
      <c r="FBQ738" s="6"/>
      <c r="FBR738" s="6"/>
      <c r="FBS738" s="6"/>
      <c r="FBT738" s="5"/>
      <c r="FBU738" s="1"/>
      <c r="FBV738" s="5"/>
      <c r="FBW738" s="6"/>
      <c r="FBX738" s="6"/>
      <c r="FBY738" s="6"/>
      <c r="FBZ738" s="5"/>
      <c r="FCA738" s="1"/>
      <c r="FCB738" s="5"/>
      <c r="FCC738" s="6"/>
      <c r="FCD738" s="6"/>
      <c r="FCE738" s="6"/>
      <c r="FCF738" s="5"/>
      <c r="FCG738" s="1"/>
      <c r="FCH738" s="5"/>
      <c r="FCI738" s="6"/>
      <c r="FCJ738" s="6"/>
      <c r="FCK738" s="6"/>
      <c r="FCL738" s="5"/>
      <c r="FCM738" s="1"/>
      <c r="FCN738" s="5"/>
      <c r="FCO738" s="6"/>
      <c r="FCP738" s="6"/>
      <c r="FCQ738" s="6"/>
      <c r="FCR738" s="5"/>
      <c r="FCS738" s="1"/>
      <c r="FCT738" s="5"/>
      <c r="FCU738" s="6"/>
      <c r="FCV738" s="6"/>
      <c r="FCW738" s="6"/>
      <c r="FCX738" s="5"/>
      <c r="FCY738" s="1"/>
      <c r="FCZ738" s="5"/>
      <c r="FDA738" s="6"/>
      <c r="FDB738" s="6"/>
      <c r="FDC738" s="6"/>
      <c r="FDD738" s="5"/>
      <c r="FDE738" s="1"/>
      <c r="FDF738" s="5"/>
      <c r="FDG738" s="6"/>
      <c r="FDH738" s="6"/>
      <c r="FDI738" s="6"/>
      <c r="FDJ738" s="5"/>
      <c r="FDK738" s="1"/>
      <c r="FDL738" s="5"/>
      <c r="FDM738" s="6"/>
      <c r="FDN738" s="6"/>
      <c r="FDO738" s="6"/>
      <c r="FDP738" s="5"/>
      <c r="FDQ738" s="1"/>
      <c r="FDR738" s="5"/>
      <c r="FDS738" s="6"/>
      <c r="FDT738" s="6"/>
      <c r="FDU738" s="6"/>
      <c r="FDV738" s="5"/>
      <c r="FDW738" s="1"/>
      <c r="FDX738" s="5"/>
      <c r="FDY738" s="6"/>
      <c r="FDZ738" s="6"/>
      <c r="FEA738" s="6"/>
      <c r="FEB738" s="5"/>
      <c r="FEC738" s="1"/>
      <c r="FED738" s="5"/>
      <c r="FEE738" s="6"/>
      <c r="FEF738" s="6"/>
      <c r="FEG738" s="6"/>
      <c r="FEH738" s="5"/>
      <c r="FEI738" s="1"/>
      <c r="FEJ738" s="5"/>
      <c r="FEK738" s="6"/>
      <c r="FEL738" s="6"/>
      <c r="FEM738" s="6"/>
      <c r="FEN738" s="5"/>
      <c r="FEO738" s="1"/>
      <c r="FEP738" s="5"/>
      <c r="FEQ738" s="6"/>
      <c r="FER738" s="6"/>
      <c r="FES738" s="6"/>
      <c r="FET738" s="5"/>
      <c r="FEU738" s="1"/>
      <c r="FEV738" s="5"/>
      <c r="FEW738" s="6"/>
      <c r="FEX738" s="6"/>
      <c r="FEY738" s="6"/>
      <c r="FEZ738" s="5"/>
      <c r="FFA738" s="1"/>
      <c r="FFB738" s="5"/>
      <c r="FFC738" s="6"/>
      <c r="FFD738" s="6"/>
      <c r="FFE738" s="6"/>
      <c r="FFF738" s="5"/>
      <c r="FFG738" s="1"/>
      <c r="FFH738" s="5"/>
      <c r="FFI738" s="6"/>
      <c r="FFJ738" s="6"/>
      <c r="FFK738" s="6"/>
      <c r="FFL738" s="5"/>
      <c r="FFM738" s="1"/>
      <c r="FFN738" s="5"/>
      <c r="FFO738" s="6"/>
      <c r="FFP738" s="6"/>
      <c r="FFQ738" s="6"/>
      <c r="FFR738" s="5"/>
      <c r="FFS738" s="1"/>
      <c r="FFT738" s="5"/>
      <c r="FFU738" s="6"/>
      <c r="FFV738" s="6"/>
      <c r="FFW738" s="6"/>
      <c r="FFX738" s="5"/>
      <c r="FFY738" s="1"/>
      <c r="FFZ738" s="5"/>
      <c r="FGA738" s="6"/>
      <c r="FGB738" s="6"/>
      <c r="FGC738" s="6"/>
      <c r="FGD738" s="5"/>
      <c r="FGE738" s="1"/>
      <c r="FGF738" s="5"/>
      <c r="FGG738" s="6"/>
      <c r="FGH738" s="6"/>
      <c r="FGI738" s="6"/>
      <c r="FGJ738" s="5"/>
      <c r="FGK738" s="1"/>
      <c r="FGL738" s="5"/>
      <c r="FGM738" s="6"/>
      <c r="FGN738" s="6"/>
      <c r="FGO738" s="6"/>
      <c r="FGP738" s="5"/>
      <c r="FGQ738" s="1"/>
      <c r="FGR738" s="5"/>
      <c r="FGS738" s="6"/>
      <c r="FGT738" s="6"/>
      <c r="FGU738" s="6"/>
      <c r="FGV738" s="5"/>
      <c r="FGW738" s="1"/>
      <c r="FGX738" s="5"/>
      <c r="FGY738" s="6"/>
      <c r="FGZ738" s="6"/>
      <c r="FHA738" s="6"/>
      <c r="FHB738" s="5"/>
      <c r="FHC738" s="1"/>
      <c r="FHD738" s="5"/>
      <c r="FHE738" s="6"/>
      <c r="FHF738" s="6"/>
      <c r="FHG738" s="6"/>
      <c r="FHH738" s="5"/>
      <c r="FHI738" s="1"/>
      <c r="FHJ738" s="5"/>
      <c r="FHK738" s="6"/>
      <c r="FHL738" s="6"/>
      <c r="FHM738" s="6"/>
      <c r="FHN738" s="5"/>
      <c r="FHO738" s="1"/>
      <c r="FHP738" s="5"/>
      <c r="FHQ738" s="6"/>
      <c r="FHR738" s="6"/>
      <c r="FHS738" s="6"/>
      <c r="FHT738" s="5"/>
      <c r="FHU738" s="1"/>
      <c r="FHV738" s="5"/>
      <c r="FHW738" s="6"/>
      <c r="FHX738" s="6"/>
      <c r="FHY738" s="6"/>
      <c r="FHZ738" s="5"/>
      <c r="FIA738" s="1"/>
      <c r="FIB738" s="5"/>
      <c r="FIC738" s="6"/>
      <c r="FID738" s="6"/>
      <c r="FIE738" s="6"/>
      <c r="FIF738" s="5"/>
      <c r="FIG738" s="1"/>
      <c r="FIH738" s="5"/>
      <c r="FII738" s="6"/>
      <c r="FIJ738" s="6"/>
      <c r="FIK738" s="6"/>
      <c r="FIL738" s="5"/>
      <c r="FIM738" s="1"/>
      <c r="FIN738" s="5"/>
      <c r="FIO738" s="6"/>
      <c r="FIP738" s="6"/>
      <c r="FIQ738" s="6"/>
      <c r="FIR738" s="5"/>
      <c r="FIS738" s="1"/>
      <c r="FIT738" s="5"/>
      <c r="FIU738" s="6"/>
      <c r="FIV738" s="6"/>
      <c r="FIW738" s="6"/>
      <c r="FIX738" s="5"/>
      <c r="FIY738" s="1"/>
      <c r="FIZ738" s="5"/>
      <c r="FJA738" s="6"/>
      <c r="FJB738" s="6"/>
      <c r="FJC738" s="6"/>
      <c r="FJD738" s="5"/>
      <c r="FJE738" s="1"/>
      <c r="FJF738" s="5"/>
      <c r="FJG738" s="6"/>
      <c r="FJH738" s="6"/>
      <c r="FJI738" s="6"/>
      <c r="FJJ738" s="5"/>
      <c r="FJK738" s="1"/>
      <c r="FJL738" s="5"/>
      <c r="FJM738" s="6"/>
      <c r="FJN738" s="6"/>
      <c r="FJO738" s="6"/>
      <c r="FJP738" s="5"/>
      <c r="FJQ738" s="1"/>
      <c r="FJR738" s="5"/>
      <c r="FJS738" s="6"/>
      <c r="FJT738" s="6"/>
      <c r="FJU738" s="6"/>
      <c r="FJV738" s="5"/>
      <c r="FJW738" s="1"/>
      <c r="FJX738" s="5"/>
      <c r="FJY738" s="6"/>
      <c r="FJZ738" s="6"/>
      <c r="FKA738" s="6"/>
      <c r="FKB738" s="5"/>
      <c r="FKC738" s="1"/>
      <c r="FKD738" s="5"/>
      <c r="FKE738" s="6"/>
      <c r="FKF738" s="6"/>
      <c r="FKG738" s="6"/>
      <c r="FKH738" s="5"/>
      <c r="FKI738" s="1"/>
      <c r="FKJ738" s="5"/>
      <c r="FKK738" s="6"/>
      <c r="FKL738" s="6"/>
      <c r="FKM738" s="6"/>
      <c r="FKN738" s="5"/>
      <c r="FKO738" s="1"/>
      <c r="FKP738" s="5"/>
      <c r="FKQ738" s="6"/>
      <c r="FKR738" s="6"/>
      <c r="FKS738" s="6"/>
      <c r="FKT738" s="5"/>
      <c r="FKU738" s="1"/>
      <c r="FKV738" s="5"/>
      <c r="FKW738" s="6"/>
      <c r="FKX738" s="6"/>
      <c r="FKY738" s="6"/>
      <c r="FKZ738" s="5"/>
      <c r="FLA738" s="1"/>
      <c r="FLB738" s="5"/>
      <c r="FLC738" s="6"/>
      <c r="FLD738" s="6"/>
      <c r="FLE738" s="6"/>
      <c r="FLF738" s="5"/>
      <c r="FLG738" s="1"/>
      <c r="FLH738" s="5"/>
      <c r="FLI738" s="6"/>
      <c r="FLJ738" s="6"/>
      <c r="FLK738" s="6"/>
      <c r="FLL738" s="5"/>
      <c r="FLM738" s="1"/>
      <c r="FLN738" s="5"/>
      <c r="FLO738" s="6"/>
      <c r="FLP738" s="6"/>
      <c r="FLQ738" s="6"/>
      <c r="FLR738" s="5"/>
      <c r="FLS738" s="1"/>
      <c r="FLT738" s="5"/>
      <c r="FLU738" s="6"/>
      <c r="FLV738" s="6"/>
      <c r="FLW738" s="6"/>
      <c r="FLX738" s="5"/>
      <c r="FLY738" s="1"/>
      <c r="FLZ738" s="5"/>
      <c r="FMA738" s="6"/>
      <c r="FMB738" s="6"/>
      <c r="FMC738" s="6"/>
      <c r="FMD738" s="5"/>
      <c r="FME738" s="1"/>
      <c r="FMF738" s="5"/>
      <c r="FMG738" s="6"/>
      <c r="FMH738" s="6"/>
      <c r="FMI738" s="6"/>
      <c r="FMJ738" s="5"/>
      <c r="FMK738" s="1"/>
      <c r="FML738" s="5"/>
      <c r="FMM738" s="6"/>
      <c r="FMN738" s="6"/>
      <c r="FMO738" s="6"/>
      <c r="FMP738" s="5"/>
      <c r="FMQ738" s="1"/>
      <c r="FMR738" s="5"/>
      <c r="FMS738" s="6"/>
      <c r="FMT738" s="6"/>
      <c r="FMU738" s="6"/>
      <c r="FMV738" s="5"/>
      <c r="FMW738" s="1"/>
      <c r="FMX738" s="5"/>
      <c r="FMY738" s="6"/>
      <c r="FMZ738" s="6"/>
      <c r="FNA738" s="6"/>
      <c r="FNB738" s="5"/>
      <c r="FNC738" s="1"/>
      <c r="FND738" s="5"/>
      <c r="FNE738" s="6"/>
      <c r="FNF738" s="6"/>
      <c r="FNG738" s="6"/>
      <c r="FNH738" s="5"/>
      <c r="FNI738" s="1"/>
      <c r="FNJ738" s="5"/>
      <c r="FNK738" s="6"/>
      <c r="FNL738" s="6"/>
      <c r="FNM738" s="6"/>
      <c r="FNN738" s="5"/>
      <c r="FNO738" s="1"/>
      <c r="FNP738" s="5"/>
      <c r="FNQ738" s="6"/>
      <c r="FNR738" s="6"/>
      <c r="FNS738" s="6"/>
      <c r="FNT738" s="5"/>
      <c r="FNU738" s="1"/>
      <c r="FNV738" s="5"/>
      <c r="FNW738" s="6"/>
      <c r="FNX738" s="6"/>
      <c r="FNY738" s="6"/>
      <c r="FNZ738" s="5"/>
      <c r="FOA738" s="1"/>
      <c r="FOB738" s="5"/>
      <c r="FOC738" s="6"/>
      <c r="FOD738" s="6"/>
      <c r="FOE738" s="6"/>
      <c r="FOF738" s="5"/>
      <c r="FOG738" s="1"/>
      <c r="FOH738" s="5"/>
      <c r="FOI738" s="6"/>
      <c r="FOJ738" s="6"/>
      <c r="FOK738" s="6"/>
      <c r="FOL738" s="5"/>
      <c r="FOM738" s="1"/>
      <c r="FON738" s="5"/>
      <c r="FOO738" s="6"/>
      <c r="FOP738" s="6"/>
      <c r="FOQ738" s="6"/>
      <c r="FOR738" s="5"/>
      <c r="FOS738" s="1"/>
      <c r="FOT738" s="5"/>
      <c r="FOU738" s="6"/>
      <c r="FOV738" s="6"/>
      <c r="FOW738" s="6"/>
      <c r="FOX738" s="5"/>
      <c r="FOY738" s="1"/>
      <c r="FOZ738" s="5"/>
      <c r="FPA738" s="6"/>
      <c r="FPB738" s="6"/>
      <c r="FPC738" s="6"/>
      <c r="FPD738" s="5"/>
      <c r="FPE738" s="1"/>
      <c r="FPF738" s="5"/>
      <c r="FPG738" s="6"/>
      <c r="FPH738" s="6"/>
      <c r="FPI738" s="6"/>
      <c r="FPJ738" s="5"/>
      <c r="FPK738" s="1"/>
      <c r="FPL738" s="5"/>
      <c r="FPM738" s="6"/>
      <c r="FPN738" s="6"/>
      <c r="FPO738" s="6"/>
      <c r="FPP738" s="5"/>
      <c r="FPQ738" s="1"/>
      <c r="FPR738" s="5"/>
      <c r="FPS738" s="6"/>
      <c r="FPT738" s="6"/>
      <c r="FPU738" s="6"/>
      <c r="FPV738" s="5"/>
      <c r="FPW738" s="1"/>
      <c r="FPX738" s="5"/>
      <c r="FPY738" s="6"/>
      <c r="FPZ738" s="6"/>
      <c r="FQA738" s="6"/>
      <c r="FQB738" s="5"/>
      <c r="FQC738" s="1"/>
      <c r="FQD738" s="5"/>
      <c r="FQE738" s="6"/>
      <c r="FQF738" s="6"/>
      <c r="FQG738" s="6"/>
      <c r="FQH738" s="5"/>
      <c r="FQI738" s="1"/>
      <c r="FQJ738" s="5"/>
      <c r="FQK738" s="6"/>
      <c r="FQL738" s="6"/>
      <c r="FQM738" s="6"/>
      <c r="FQN738" s="5"/>
      <c r="FQO738" s="1"/>
      <c r="FQP738" s="5"/>
      <c r="FQQ738" s="6"/>
      <c r="FQR738" s="6"/>
      <c r="FQS738" s="6"/>
      <c r="FQT738" s="5"/>
      <c r="FQU738" s="1"/>
      <c r="FQV738" s="5"/>
      <c r="FQW738" s="6"/>
      <c r="FQX738" s="6"/>
      <c r="FQY738" s="6"/>
      <c r="FQZ738" s="5"/>
      <c r="FRA738" s="1"/>
      <c r="FRB738" s="5"/>
      <c r="FRC738" s="6"/>
      <c r="FRD738" s="6"/>
      <c r="FRE738" s="6"/>
      <c r="FRF738" s="5"/>
      <c r="FRG738" s="1"/>
      <c r="FRH738" s="5"/>
      <c r="FRI738" s="6"/>
      <c r="FRJ738" s="6"/>
      <c r="FRK738" s="6"/>
      <c r="FRL738" s="5"/>
      <c r="FRM738" s="1"/>
      <c r="FRN738" s="5"/>
      <c r="FRO738" s="6"/>
      <c r="FRP738" s="6"/>
      <c r="FRQ738" s="6"/>
      <c r="FRR738" s="5"/>
      <c r="FRS738" s="1"/>
      <c r="FRT738" s="5"/>
      <c r="FRU738" s="6"/>
      <c r="FRV738" s="6"/>
      <c r="FRW738" s="6"/>
      <c r="FRX738" s="5"/>
      <c r="FRY738" s="1"/>
      <c r="FRZ738" s="5"/>
      <c r="FSA738" s="6"/>
      <c r="FSB738" s="6"/>
      <c r="FSC738" s="6"/>
      <c r="FSD738" s="5"/>
      <c r="FSE738" s="1"/>
      <c r="FSF738" s="5"/>
      <c r="FSG738" s="6"/>
      <c r="FSH738" s="6"/>
      <c r="FSI738" s="6"/>
      <c r="FSJ738" s="5"/>
      <c r="FSK738" s="1"/>
      <c r="FSL738" s="5"/>
      <c r="FSM738" s="6"/>
      <c r="FSN738" s="6"/>
      <c r="FSO738" s="6"/>
      <c r="FSP738" s="5"/>
      <c r="FSQ738" s="1"/>
      <c r="FSR738" s="5"/>
      <c r="FSS738" s="6"/>
      <c r="FST738" s="6"/>
      <c r="FSU738" s="6"/>
      <c r="FSV738" s="5"/>
      <c r="FSW738" s="1"/>
      <c r="FSX738" s="5"/>
      <c r="FSY738" s="6"/>
      <c r="FSZ738" s="6"/>
      <c r="FTA738" s="6"/>
      <c r="FTB738" s="5"/>
      <c r="FTC738" s="1"/>
      <c r="FTD738" s="5"/>
      <c r="FTE738" s="6"/>
      <c r="FTF738" s="6"/>
      <c r="FTG738" s="6"/>
      <c r="FTH738" s="5"/>
      <c r="FTI738" s="1"/>
      <c r="FTJ738" s="5"/>
      <c r="FTK738" s="6"/>
      <c r="FTL738" s="6"/>
      <c r="FTM738" s="6"/>
      <c r="FTN738" s="5"/>
      <c r="FTO738" s="1"/>
      <c r="FTP738" s="5"/>
      <c r="FTQ738" s="6"/>
      <c r="FTR738" s="6"/>
      <c r="FTS738" s="6"/>
      <c r="FTT738" s="5"/>
      <c r="FTU738" s="1"/>
      <c r="FTV738" s="5"/>
      <c r="FTW738" s="6"/>
      <c r="FTX738" s="6"/>
      <c r="FTY738" s="6"/>
      <c r="FTZ738" s="5"/>
      <c r="FUA738" s="1"/>
      <c r="FUB738" s="5"/>
      <c r="FUC738" s="6"/>
      <c r="FUD738" s="6"/>
      <c r="FUE738" s="6"/>
      <c r="FUF738" s="5"/>
      <c r="FUG738" s="1"/>
      <c r="FUH738" s="5"/>
      <c r="FUI738" s="6"/>
      <c r="FUJ738" s="6"/>
      <c r="FUK738" s="6"/>
      <c r="FUL738" s="5"/>
      <c r="FUM738" s="1"/>
      <c r="FUN738" s="5"/>
      <c r="FUO738" s="6"/>
      <c r="FUP738" s="6"/>
      <c r="FUQ738" s="6"/>
      <c r="FUR738" s="5"/>
      <c r="FUS738" s="1"/>
      <c r="FUT738" s="5"/>
      <c r="FUU738" s="6"/>
      <c r="FUV738" s="6"/>
      <c r="FUW738" s="6"/>
      <c r="FUX738" s="5"/>
      <c r="FUY738" s="1"/>
      <c r="FUZ738" s="5"/>
      <c r="FVA738" s="6"/>
      <c r="FVB738" s="6"/>
      <c r="FVC738" s="6"/>
      <c r="FVD738" s="5"/>
      <c r="FVE738" s="1"/>
      <c r="FVF738" s="5"/>
      <c r="FVG738" s="6"/>
      <c r="FVH738" s="6"/>
      <c r="FVI738" s="6"/>
      <c r="FVJ738" s="5"/>
      <c r="FVK738" s="1"/>
      <c r="FVL738" s="5"/>
      <c r="FVM738" s="6"/>
      <c r="FVN738" s="6"/>
      <c r="FVO738" s="6"/>
      <c r="FVP738" s="5"/>
      <c r="FVQ738" s="1"/>
      <c r="FVR738" s="5"/>
      <c r="FVS738" s="6"/>
      <c r="FVT738" s="6"/>
      <c r="FVU738" s="6"/>
      <c r="FVV738" s="5"/>
      <c r="FVW738" s="1"/>
      <c r="FVX738" s="5"/>
      <c r="FVY738" s="6"/>
      <c r="FVZ738" s="6"/>
      <c r="FWA738" s="6"/>
      <c r="FWB738" s="5"/>
      <c r="FWC738" s="1"/>
      <c r="FWD738" s="5"/>
      <c r="FWE738" s="6"/>
      <c r="FWF738" s="6"/>
      <c r="FWG738" s="6"/>
      <c r="FWH738" s="5"/>
      <c r="FWI738" s="1"/>
      <c r="FWJ738" s="5"/>
      <c r="FWK738" s="6"/>
      <c r="FWL738" s="6"/>
      <c r="FWM738" s="6"/>
      <c r="FWN738" s="5"/>
      <c r="FWO738" s="1"/>
      <c r="FWP738" s="5"/>
      <c r="FWQ738" s="6"/>
      <c r="FWR738" s="6"/>
      <c r="FWS738" s="6"/>
      <c r="FWT738" s="5"/>
      <c r="FWU738" s="1"/>
      <c r="FWV738" s="5"/>
      <c r="FWW738" s="6"/>
      <c r="FWX738" s="6"/>
      <c r="FWY738" s="6"/>
      <c r="FWZ738" s="5"/>
      <c r="FXA738" s="1"/>
      <c r="FXB738" s="5"/>
      <c r="FXC738" s="6"/>
      <c r="FXD738" s="6"/>
      <c r="FXE738" s="6"/>
      <c r="FXF738" s="5"/>
      <c r="FXG738" s="1"/>
      <c r="FXH738" s="5"/>
      <c r="FXI738" s="6"/>
      <c r="FXJ738" s="6"/>
      <c r="FXK738" s="6"/>
      <c r="FXL738" s="5"/>
      <c r="FXM738" s="1"/>
      <c r="FXN738" s="5"/>
      <c r="FXO738" s="6"/>
      <c r="FXP738" s="6"/>
      <c r="FXQ738" s="6"/>
      <c r="FXR738" s="5"/>
      <c r="FXS738" s="1"/>
      <c r="FXT738" s="5"/>
      <c r="FXU738" s="6"/>
      <c r="FXV738" s="6"/>
      <c r="FXW738" s="6"/>
      <c r="FXX738" s="5"/>
      <c r="FXY738" s="1"/>
      <c r="FXZ738" s="5"/>
      <c r="FYA738" s="6"/>
      <c r="FYB738" s="6"/>
      <c r="FYC738" s="6"/>
      <c r="FYD738" s="5"/>
      <c r="FYE738" s="1"/>
      <c r="FYF738" s="5"/>
      <c r="FYG738" s="6"/>
      <c r="FYH738" s="6"/>
      <c r="FYI738" s="6"/>
      <c r="FYJ738" s="5"/>
      <c r="FYK738" s="1"/>
      <c r="FYL738" s="5"/>
      <c r="FYM738" s="6"/>
      <c r="FYN738" s="6"/>
      <c r="FYO738" s="6"/>
      <c r="FYP738" s="5"/>
      <c r="FYQ738" s="1"/>
      <c r="FYR738" s="5"/>
      <c r="FYS738" s="6"/>
      <c r="FYT738" s="6"/>
      <c r="FYU738" s="6"/>
      <c r="FYV738" s="5"/>
      <c r="FYW738" s="1"/>
      <c r="FYX738" s="5"/>
      <c r="FYY738" s="6"/>
      <c r="FYZ738" s="6"/>
      <c r="FZA738" s="6"/>
      <c r="FZB738" s="5"/>
      <c r="FZC738" s="1"/>
      <c r="FZD738" s="5"/>
      <c r="FZE738" s="6"/>
      <c r="FZF738" s="6"/>
      <c r="FZG738" s="6"/>
      <c r="FZH738" s="5"/>
      <c r="FZI738" s="1"/>
      <c r="FZJ738" s="5"/>
      <c r="FZK738" s="6"/>
      <c r="FZL738" s="6"/>
      <c r="FZM738" s="6"/>
      <c r="FZN738" s="5"/>
      <c r="FZO738" s="1"/>
      <c r="FZP738" s="5"/>
      <c r="FZQ738" s="6"/>
      <c r="FZR738" s="6"/>
      <c r="FZS738" s="6"/>
      <c r="FZT738" s="5"/>
      <c r="FZU738" s="1"/>
      <c r="FZV738" s="5"/>
      <c r="FZW738" s="6"/>
      <c r="FZX738" s="6"/>
      <c r="FZY738" s="6"/>
      <c r="FZZ738" s="5"/>
      <c r="GAA738" s="1"/>
      <c r="GAB738" s="5"/>
      <c r="GAC738" s="6"/>
      <c r="GAD738" s="6"/>
      <c r="GAE738" s="6"/>
      <c r="GAF738" s="5"/>
      <c r="GAG738" s="1"/>
      <c r="GAH738" s="5"/>
      <c r="GAI738" s="6"/>
      <c r="GAJ738" s="6"/>
      <c r="GAK738" s="6"/>
      <c r="GAL738" s="5"/>
      <c r="GAM738" s="1"/>
      <c r="GAN738" s="5"/>
      <c r="GAO738" s="6"/>
      <c r="GAP738" s="6"/>
      <c r="GAQ738" s="6"/>
      <c r="GAR738" s="5"/>
      <c r="GAS738" s="1"/>
      <c r="GAT738" s="5"/>
      <c r="GAU738" s="6"/>
      <c r="GAV738" s="6"/>
      <c r="GAW738" s="6"/>
      <c r="GAX738" s="5"/>
      <c r="GAY738" s="1"/>
      <c r="GAZ738" s="5"/>
      <c r="GBA738" s="6"/>
      <c r="GBB738" s="6"/>
      <c r="GBC738" s="6"/>
      <c r="GBD738" s="5"/>
      <c r="GBE738" s="1"/>
      <c r="GBF738" s="5"/>
      <c r="GBG738" s="6"/>
      <c r="GBH738" s="6"/>
      <c r="GBI738" s="6"/>
      <c r="GBJ738" s="5"/>
      <c r="GBK738" s="1"/>
      <c r="GBL738" s="5"/>
      <c r="GBM738" s="6"/>
      <c r="GBN738" s="6"/>
      <c r="GBO738" s="6"/>
      <c r="GBP738" s="5"/>
      <c r="GBQ738" s="1"/>
      <c r="GBR738" s="5"/>
      <c r="GBS738" s="6"/>
      <c r="GBT738" s="6"/>
      <c r="GBU738" s="6"/>
      <c r="GBV738" s="5"/>
      <c r="GBW738" s="1"/>
      <c r="GBX738" s="5"/>
      <c r="GBY738" s="6"/>
      <c r="GBZ738" s="6"/>
      <c r="GCA738" s="6"/>
      <c r="GCB738" s="5"/>
      <c r="GCC738" s="1"/>
      <c r="GCD738" s="5"/>
      <c r="GCE738" s="6"/>
      <c r="GCF738" s="6"/>
      <c r="GCG738" s="6"/>
      <c r="GCH738" s="5"/>
      <c r="GCI738" s="1"/>
      <c r="GCJ738" s="5"/>
      <c r="GCK738" s="6"/>
      <c r="GCL738" s="6"/>
      <c r="GCM738" s="6"/>
      <c r="GCN738" s="5"/>
      <c r="GCO738" s="1"/>
      <c r="GCP738" s="5"/>
      <c r="GCQ738" s="6"/>
      <c r="GCR738" s="6"/>
      <c r="GCS738" s="6"/>
      <c r="GCT738" s="5"/>
      <c r="GCU738" s="1"/>
      <c r="GCV738" s="5"/>
      <c r="GCW738" s="6"/>
      <c r="GCX738" s="6"/>
      <c r="GCY738" s="6"/>
      <c r="GCZ738" s="5"/>
      <c r="GDA738" s="1"/>
      <c r="GDB738" s="5"/>
      <c r="GDC738" s="6"/>
      <c r="GDD738" s="6"/>
      <c r="GDE738" s="6"/>
      <c r="GDF738" s="5"/>
      <c r="GDG738" s="1"/>
      <c r="GDH738" s="5"/>
      <c r="GDI738" s="6"/>
      <c r="GDJ738" s="6"/>
      <c r="GDK738" s="6"/>
      <c r="GDL738" s="5"/>
      <c r="GDM738" s="1"/>
      <c r="GDN738" s="5"/>
      <c r="GDO738" s="6"/>
      <c r="GDP738" s="6"/>
      <c r="GDQ738" s="6"/>
      <c r="GDR738" s="5"/>
      <c r="GDS738" s="1"/>
      <c r="GDT738" s="5"/>
      <c r="GDU738" s="6"/>
      <c r="GDV738" s="6"/>
      <c r="GDW738" s="6"/>
      <c r="GDX738" s="5"/>
      <c r="GDY738" s="1"/>
      <c r="GDZ738" s="5"/>
      <c r="GEA738" s="6"/>
      <c r="GEB738" s="6"/>
      <c r="GEC738" s="6"/>
      <c r="GED738" s="5"/>
      <c r="GEE738" s="1"/>
      <c r="GEF738" s="5"/>
      <c r="GEG738" s="6"/>
      <c r="GEH738" s="6"/>
      <c r="GEI738" s="6"/>
      <c r="GEJ738" s="5"/>
      <c r="GEK738" s="1"/>
      <c r="GEL738" s="5"/>
      <c r="GEM738" s="6"/>
      <c r="GEN738" s="6"/>
      <c r="GEO738" s="6"/>
      <c r="GEP738" s="5"/>
      <c r="GEQ738" s="1"/>
      <c r="GER738" s="5"/>
      <c r="GES738" s="6"/>
      <c r="GET738" s="6"/>
      <c r="GEU738" s="6"/>
      <c r="GEV738" s="5"/>
      <c r="GEW738" s="1"/>
      <c r="GEX738" s="5"/>
      <c r="GEY738" s="6"/>
      <c r="GEZ738" s="6"/>
      <c r="GFA738" s="6"/>
      <c r="GFB738" s="5"/>
      <c r="GFC738" s="1"/>
      <c r="GFD738" s="5"/>
      <c r="GFE738" s="6"/>
      <c r="GFF738" s="6"/>
      <c r="GFG738" s="6"/>
      <c r="GFH738" s="5"/>
      <c r="GFI738" s="1"/>
      <c r="GFJ738" s="5"/>
      <c r="GFK738" s="6"/>
      <c r="GFL738" s="6"/>
      <c r="GFM738" s="6"/>
      <c r="GFN738" s="5"/>
      <c r="GFO738" s="1"/>
      <c r="GFP738" s="5"/>
      <c r="GFQ738" s="6"/>
      <c r="GFR738" s="6"/>
      <c r="GFS738" s="6"/>
      <c r="GFT738" s="5"/>
      <c r="GFU738" s="1"/>
      <c r="GFV738" s="5"/>
      <c r="GFW738" s="6"/>
      <c r="GFX738" s="6"/>
      <c r="GFY738" s="6"/>
      <c r="GFZ738" s="5"/>
      <c r="GGA738" s="1"/>
      <c r="GGB738" s="5"/>
      <c r="GGC738" s="6"/>
      <c r="GGD738" s="6"/>
      <c r="GGE738" s="6"/>
      <c r="GGF738" s="5"/>
      <c r="GGG738" s="1"/>
      <c r="GGH738" s="5"/>
      <c r="GGI738" s="6"/>
      <c r="GGJ738" s="6"/>
      <c r="GGK738" s="6"/>
      <c r="GGL738" s="5"/>
      <c r="GGM738" s="1"/>
      <c r="GGN738" s="5"/>
      <c r="GGO738" s="6"/>
      <c r="GGP738" s="6"/>
      <c r="GGQ738" s="6"/>
      <c r="GGR738" s="5"/>
      <c r="GGS738" s="1"/>
      <c r="GGT738" s="5"/>
      <c r="GGU738" s="6"/>
      <c r="GGV738" s="6"/>
      <c r="GGW738" s="6"/>
      <c r="GGX738" s="5"/>
      <c r="GGY738" s="1"/>
      <c r="GGZ738" s="5"/>
      <c r="GHA738" s="6"/>
      <c r="GHB738" s="6"/>
      <c r="GHC738" s="6"/>
      <c r="GHD738" s="5"/>
      <c r="GHE738" s="1"/>
      <c r="GHF738" s="5"/>
      <c r="GHG738" s="6"/>
      <c r="GHH738" s="6"/>
      <c r="GHI738" s="6"/>
      <c r="GHJ738" s="5"/>
      <c r="GHK738" s="1"/>
      <c r="GHL738" s="5"/>
      <c r="GHM738" s="6"/>
      <c r="GHN738" s="6"/>
      <c r="GHO738" s="6"/>
      <c r="GHP738" s="5"/>
      <c r="GHQ738" s="1"/>
      <c r="GHR738" s="5"/>
      <c r="GHS738" s="6"/>
      <c r="GHT738" s="6"/>
      <c r="GHU738" s="6"/>
      <c r="GHV738" s="5"/>
      <c r="GHW738" s="1"/>
      <c r="GHX738" s="5"/>
      <c r="GHY738" s="6"/>
      <c r="GHZ738" s="6"/>
      <c r="GIA738" s="6"/>
      <c r="GIB738" s="5"/>
      <c r="GIC738" s="1"/>
      <c r="GID738" s="5"/>
      <c r="GIE738" s="6"/>
      <c r="GIF738" s="6"/>
      <c r="GIG738" s="6"/>
      <c r="GIH738" s="5"/>
      <c r="GII738" s="1"/>
      <c r="GIJ738" s="5"/>
      <c r="GIK738" s="6"/>
      <c r="GIL738" s="6"/>
      <c r="GIM738" s="6"/>
      <c r="GIN738" s="5"/>
      <c r="GIO738" s="1"/>
      <c r="GIP738" s="5"/>
      <c r="GIQ738" s="6"/>
      <c r="GIR738" s="6"/>
      <c r="GIS738" s="6"/>
      <c r="GIT738" s="5"/>
      <c r="GIU738" s="1"/>
      <c r="GIV738" s="5"/>
      <c r="GIW738" s="6"/>
      <c r="GIX738" s="6"/>
      <c r="GIY738" s="6"/>
      <c r="GIZ738" s="5"/>
      <c r="GJA738" s="1"/>
      <c r="GJB738" s="5"/>
      <c r="GJC738" s="6"/>
      <c r="GJD738" s="6"/>
      <c r="GJE738" s="6"/>
      <c r="GJF738" s="5"/>
      <c r="GJG738" s="1"/>
      <c r="GJH738" s="5"/>
      <c r="GJI738" s="6"/>
      <c r="GJJ738" s="6"/>
      <c r="GJK738" s="6"/>
      <c r="GJL738" s="5"/>
      <c r="GJM738" s="1"/>
      <c r="GJN738" s="5"/>
      <c r="GJO738" s="6"/>
      <c r="GJP738" s="6"/>
      <c r="GJQ738" s="6"/>
      <c r="GJR738" s="5"/>
      <c r="GJS738" s="1"/>
      <c r="GJT738" s="5"/>
      <c r="GJU738" s="6"/>
      <c r="GJV738" s="6"/>
      <c r="GJW738" s="6"/>
      <c r="GJX738" s="5"/>
      <c r="GJY738" s="1"/>
      <c r="GJZ738" s="5"/>
      <c r="GKA738" s="6"/>
      <c r="GKB738" s="6"/>
      <c r="GKC738" s="6"/>
      <c r="GKD738" s="5"/>
      <c r="GKE738" s="1"/>
      <c r="GKF738" s="5"/>
      <c r="GKG738" s="6"/>
      <c r="GKH738" s="6"/>
      <c r="GKI738" s="6"/>
      <c r="GKJ738" s="5"/>
      <c r="GKK738" s="1"/>
      <c r="GKL738" s="5"/>
      <c r="GKM738" s="6"/>
      <c r="GKN738" s="6"/>
      <c r="GKO738" s="6"/>
      <c r="GKP738" s="5"/>
      <c r="GKQ738" s="1"/>
      <c r="GKR738" s="5"/>
      <c r="GKS738" s="6"/>
      <c r="GKT738" s="6"/>
      <c r="GKU738" s="6"/>
      <c r="GKV738" s="5"/>
      <c r="GKW738" s="1"/>
      <c r="GKX738" s="5"/>
      <c r="GKY738" s="6"/>
      <c r="GKZ738" s="6"/>
      <c r="GLA738" s="6"/>
      <c r="GLB738" s="5"/>
      <c r="GLC738" s="1"/>
      <c r="GLD738" s="5"/>
      <c r="GLE738" s="6"/>
      <c r="GLF738" s="6"/>
      <c r="GLG738" s="6"/>
      <c r="GLH738" s="5"/>
      <c r="GLI738" s="1"/>
      <c r="GLJ738" s="5"/>
      <c r="GLK738" s="6"/>
      <c r="GLL738" s="6"/>
      <c r="GLM738" s="6"/>
      <c r="GLN738" s="5"/>
      <c r="GLO738" s="1"/>
      <c r="GLP738" s="5"/>
      <c r="GLQ738" s="6"/>
      <c r="GLR738" s="6"/>
      <c r="GLS738" s="6"/>
      <c r="GLT738" s="5"/>
      <c r="GLU738" s="1"/>
      <c r="GLV738" s="5"/>
      <c r="GLW738" s="6"/>
      <c r="GLX738" s="6"/>
      <c r="GLY738" s="6"/>
      <c r="GLZ738" s="5"/>
      <c r="GMA738" s="1"/>
      <c r="GMB738" s="5"/>
      <c r="GMC738" s="6"/>
      <c r="GMD738" s="6"/>
      <c r="GME738" s="6"/>
      <c r="GMF738" s="5"/>
      <c r="GMG738" s="1"/>
      <c r="GMH738" s="5"/>
      <c r="GMI738" s="6"/>
      <c r="GMJ738" s="6"/>
      <c r="GMK738" s="6"/>
      <c r="GML738" s="5"/>
      <c r="GMM738" s="1"/>
      <c r="GMN738" s="5"/>
      <c r="GMO738" s="6"/>
      <c r="GMP738" s="6"/>
      <c r="GMQ738" s="6"/>
      <c r="GMR738" s="5"/>
      <c r="GMS738" s="1"/>
      <c r="GMT738" s="5"/>
      <c r="GMU738" s="6"/>
      <c r="GMV738" s="6"/>
      <c r="GMW738" s="6"/>
      <c r="GMX738" s="5"/>
      <c r="GMY738" s="1"/>
      <c r="GMZ738" s="5"/>
      <c r="GNA738" s="6"/>
      <c r="GNB738" s="6"/>
      <c r="GNC738" s="6"/>
      <c r="GND738" s="5"/>
      <c r="GNE738" s="1"/>
      <c r="GNF738" s="5"/>
      <c r="GNG738" s="6"/>
      <c r="GNH738" s="6"/>
      <c r="GNI738" s="6"/>
      <c r="GNJ738" s="5"/>
      <c r="GNK738" s="1"/>
      <c r="GNL738" s="5"/>
      <c r="GNM738" s="6"/>
      <c r="GNN738" s="6"/>
      <c r="GNO738" s="6"/>
      <c r="GNP738" s="5"/>
      <c r="GNQ738" s="1"/>
      <c r="GNR738" s="5"/>
      <c r="GNS738" s="6"/>
      <c r="GNT738" s="6"/>
      <c r="GNU738" s="6"/>
      <c r="GNV738" s="5"/>
      <c r="GNW738" s="1"/>
      <c r="GNX738" s="5"/>
      <c r="GNY738" s="6"/>
      <c r="GNZ738" s="6"/>
      <c r="GOA738" s="6"/>
      <c r="GOB738" s="5"/>
      <c r="GOC738" s="1"/>
      <c r="GOD738" s="5"/>
      <c r="GOE738" s="6"/>
      <c r="GOF738" s="6"/>
      <c r="GOG738" s="6"/>
      <c r="GOH738" s="5"/>
      <c r="GOI738" s="1"/>
      <c r="GOJ738" s="5"/>
      <c r="GOK738" s="6"/>
      <c r="GOL738" s="6"/>
      <c r="GOM738" s="6"/>
      <c r="GON738" s="5"/>
      <c r="GOO738" s="1"/>
      <c r="GOP738" s="5"/>
      <c r="GOQ738" s="6"/>
      <c r="GOR738" s="6"/>
      <c r="GOS738" s="6"/>
      <c r="GOT738" s="5"/>
      <c r="GOU738" s="1"/>
      <c r="GOV738" s="5"/>
      <c r="GOW738" s="6"/>
      <c r="GOX738" s="6"/>
      <c r="GOY738" s="6"/>
      <c r="GOZ738" s="5"/>
      <c r="GPA738" s="1"/>
      <c r="GPB738" s="5"/>
      <c r="GPC738" s="6"/>
      <c r="GPD738" s="6"/>
      <c r="GPE738" s="6"/>
      <c r="GPF738" s="5"/>
      <c r="GPG738" s="1"/>
      <c r="GPH738" s="5"/>
      <c r="GPI738" s="6"/>
      <c r="GPJ738" s="6"/>
      <c r="GPK738" s="6"/>
      <c r="GPL738" s="5"/>
      <c r="GPM738" s="1"/>
      <c r="GPN738" s="5"/>
      <c r="GPO738" s="6"/>
      <c r="GPP738" s="6"/>
      <c r="GPQ738" s="6"/>
      <c r="GPR738" s="5"/>
      <c r="GPS738" s="1"/>
      <c r="GPT738" s="5"/>
      <c r="GPU738" s="6"/>
      <c r="GPV738" s="6"/>
      <c r="GPW738" s="6"/>
      <c r="GPX738" s="5"/>
      <c r="GPY738" s="1"/>
      <c r="GPZ738" s="5"/>
      <c r="GQA738" s="6"/>
      <c r="GQB738" s="6"/>
      <c r="GQC738" s="6"/>
      <c r="GQD738" s="5"/>
      <c r="GQE738" s="1"/>
      <c r="GQF738" s="5"/>
      <c r="GQG738" s="6"/>
      <c r="GQH738" s="6"/>
      <c r="GQI738" s="6"/>
      <c r="GQJ738" s="5"/>
      <c r="GQK738" s="1"/>
      <c r="GQL738" s="5"/>
      <c r="GQM738" s="6"/>
      <c r="GQN738" s="6"/>
      <c r="GQO738" s="6"/>
      <c r="GQP738" s="5"/>
      <c r="GQQ738" s="1"/>
      <c r="GQR738" s="5"/>
      <c r="GQS738" s="6"/>
      <c r="GQT738" s="6"/>
      <c r="GQU738" s="6"/>
      <c r="GQV738" s="5"/>
      <c r="GQW738" s="1"/>
      <c r="GQX738" s="5"/>
      <c r="GQY738" s="6"/>
      <c r="GQZ738" s="6"/>
      <c r="GRA738" s="6"/>
      <c r="GRB738" s="5"/>
      <c r="GRC738" s="1"/>
      <c r="GRD738" s="5"/>
      <c r="GRE738" s="6"/>
      <c r="GRF738" s="6"/>
      <c r="GRG738" s="6"/>
      <c r="GRH738" s="5"/>
      <c r="GRI738" s="1"/>
      <c r="GRJ738" s="5"/>
      <c r="GRK738" s="6"/>
      <c r="GRL738" s="6"/>
      <c r="GRM738" s="6"/>
      <c r="GRN738" s="5"/>
      <c r="GRO738" s="1"/>
      <c r="GRP738" s="5"/>
      <c r="GRQ738" s="6"/>
      <c r="GRR738" s="6"/>
      <c r="GRS738" s="6"/>
      <c r="GRT738" s="5"/>
      <c r="GRU738" s="1"/>
      <c r="GRV738" s="5"/>
      <c r="GRW738" s="6"/>
      <c r="GRX738" s="6"/>
      <c r="GRY738" s="6"/>
      <c r="GRZ738" s="5"/>
      <c r="GSA738" s="1"/>
      <c r="GSB738" s="5"/>
      <c r="GSC738" s="6"/>
      <c r="GSD738" s="6"/>
      <c r="GSE738" s="6"/>
      <c r="GSF738" s="5"/>
      <c r="GSG738" s="1"/>
      <c r="GSH738" s="5"/>
      <c r="GSI738" s="6"/>
      <c r="GSJ738" s="6"/>
      <c r="GSK738" s="6"/>
      <c r="GSL738" s="5"/>
      <c r="GSM738" s="1"/>
      <c r="GSN738" s="5"/>
      <c r="GSO738" s="6"/>
      <c r="GSP738" s="6"/>
      <c r="GSQ738" s="6"/>
      <c r="GSR738" s="5"/>
      <c r="GSS738" s="1"/>
      <c r="GST738" s="5"/>
      <c r="GSU738" s="6"/>
      <c r="GSV738" s="6"/>
      <c r="GSW738" s="6"/>
      <c r="GSX738" s="5"/>
      <c r="GSY738" s="1"/>
      <c r="GSZ738" s="5"/>
      <c r="GTA738" s="6"/>
      <c r="GTB738" s="6"/>
      <c r="GTC738" s="6"/>
      <c r="GTD738" s="5"/>
      <c r="GTE738" s="1"/>
      <c r="GTF738" s="5"/>
      <c r="GTG738" s="6"/>
      <c r="GTH738" s="6"/>
      <c r="GTI738" s="6"/>
      <c r="GTJ738" s="5"/>
      <c r="GTK738" s="1"/>
      <c r="GTL738" s="5"/>
      <c r="GTM738" s="6"/>
      <c r="GTN738" s="6"/>
      <c r="GTO738" s="6"/>
      <c r="GTP738" s="5"/>
      <c r="GTQ738" s="1"/>
      <c r="GTR738" s="5"/>
      <c r="GTS738" s="6"/>
      <c r="GTT738" s="6"/>
      <c r="GTU738" s="6"/>
      <c r="GTV738" s="5"/>
      <c r="GTW738" s="1"/>
      <c r="GTX738" s="5"/>
      <c r="GTY738" s="6"/>
      <c r="GTZ738" s="6"/>
      <c r="GUA738" s="6"/>
      <c r="GUB738" s="5"/>
      <c r="GUC738" s="1"/>
      <c r="GUD738" s="5"/>
      <c r="GUE738" s="6"/>
      <c r="GUF738" s="6"/>
      <c r="GUG738" s="6"/>
      <c r="GUH738" s="5"/>
      <c r="GUI738" s="1"/>
      <c r="GUJ738" s="5"/>
      <c r="GUK738" s="6"/>
      <c r="GUL738" s="6"/>
      <c r="GUM738" s="6"/>
      <c r="GUN738" s="5"/>
      <c r="GUO738" s="1"/>
      <c r="GUP738" s="5"/>
      <c r="GUQ738" s="6"/>
      <c r="GUR738" s="6"/>
      <c r="GUS738" s="6"/>
      <c r="GUT738" s="5"/>
      <c r="GUU738" s="1"/>
      <c r="GUV738" s="5"/>
      <c r="GUW738" s="6"/>
      <c r="GUX738" s="6"/>
      <c r="GUY738" s="6"/>
      <c r="GUZ738" s="5"/>
      <c r="GVA738" s="1"/>
      <c r="GVB738" s="5"/>
      <c r="GVC738" s="6"/>
      <c r="GVD738" s="6"/>
      <c r="GVE738" s="6"/>
      <c r="GVF738" s="5"/>
      <c r="GVG738" s="1"/>
      <c r="GVH738" s="5"/>
      <c r="GVI738" s="6"/>
      <c r="GVJ738" s="6"/>
      <c r="GVK738" s="6"/>
      <c r="GVL738" s="5"/>
      <c r="GVM738" s="1"/>
      <c r="GVN738" s="5"/>
      <c r="GVO738" s="6"/>
      <c r="GVP738" s="6"/>
      <c r="GVQ738" s="6"/>
      <c r="GVR738" s="5"/>
      <c r="GVS738" s="1"/>
      <c r="GVT738" s="5"/>
      <c r="GVU738" s="6"/>
      <c r="GVV738" s="6"/>
      <c r="GVW738" s="6"/>
      <c r="GVX738" s="5"/>
      <c r="GVY738" s="1"/>
      <c r="GVZ738" s="5"/>
      <c r="GWA738" s="6"/>
      <c r="GWB738" s="6"/>
      <c r="GWC738" s="6"/>
      <c r="GWD738" s="5"/>
      <c r="GWE738" s="1"/>
      <c r="GWF738" s="5"/>
      <c r="GWG738" s="6"/>
      <c r="GWH738" s="6"/>
      <c r="GWI738" s="6"/>
      <c r="GWJ738" s="5"/>
      <c r="GWK738" s="1"/>
      <c r="GWL738" s="5"/>
      <c r="GWM738" s="6"/>
      <c r="GWN738" s="6"/>
      <c r="GWO738" s="6"/>
      <c r="GWP738" s="5"/>
      <c r="GWQ738" s="1"/>
      <c r="GWR738" s="5"/>
      <c r="GWS738" s="6"/>
      <c r="GWT738" s="6"/>
      <c r="GWU738" s="6"/>
      <c r="GWV738" s="5"/>
      <c r="GWW738" s="1"/>
      <c r="GWX738" s="5"/>
      <c r="GWY738" s="6"/>
      <c r="GWZ738" s="6"/>
      <c r="GXA738" s="6"/>
      <c r="GXB738" s="5"/>
      <c r="GXC738" s="1"/>
      <c r="GXD738" s="5"/>
      <c r="GXE738" s="6"/>
      <c r="GXF738" s="6"/>
      <c r="GXG738" s="6"/>
      <c r="GXH738" s="5"/>
      <c r="GXI738" s="1"/>
      <c r="GXJ738" s="5"/>
      <c r="GXK738" s="6"/>
      <c r="GXL738" s="6"/>
      <c r="GXM738" s="6"/>
      <c r="GXN738" s="5"/>
      <c r="GXO738" s="1"/>
      <c r="GXP738" s="5"/>
      <c r="GXQ738" s="6"/>
      <c r="GXR738" s="6"/>
      <c r="GXS738" s="6"/>
      <c r="GXT738" s="5"/>
      <c r="GXU738" s="1"/>
      <c r="GXV738" s="5"/>
      <c r="GXW738" s="6"/>
      <c r="GXX738" s="6"/>
      <c r="GXY738" s="6"/>
      <c r="GXZ738" s="5"/>
      <c r="GYA738" s="1"/>
      <c r="GYB738" s="5"/>
      <c r="GYC738" s="6"/>
      <c r="GYD738" s="6"/>
      <c r="GYE738" s="6"/>
      <c r="GYF738" s="5"/>
      <c r="GYG738" s="1"/>
      <c r="GYH738" s="5"/>
      <c r="GYI738" s="6"/>
      <c r="GYJ738" s="6"/>
      <c r="GYK738" s="6"/>
      <c r="GYL738" s="5"/>
      <c r="GYM738" s="1"/>
      <c r="GYN738" s="5"/>
      <c r="GYO738" s="6"/>
      <c r="GYP738" s="6"/>
      <c r="GYQ738" s="6"/>
      <c r="GYR738" s="5"/>
      <c r="GYS738" s="1"/>
      <c r="GYT738" s="5"/>
      <c r="GYU738" s="6"/>
      <c r="GYV738" s="6"/>
      <c r="GYW738" s="6"/>
      <c r="GYX738" s="5"/>
      <c r="GYY738" s="1"/>
      <c r="GYZ738" s="5"/>
      <c r="GZA738" s="6"/>
      <c r="GZB738" s="6"/>
      <c r="GZC738" s="6"/>
      <c r="GZD738" s="5"/>
      <c r="GZE738" s="1"/>
      <c r="GZF738" s="5"/>
      <c r="GZG738" s="6"/>
      <c r="GZH738" s="6"/>
      <c r="GZI738" s="6"/>
      <c r="GZJ738" s="5"/>
      <c r="GZK738" s="1"/>
      <c r="GZL738" s="5"/>
      <c r="GZM738" s="6"/>
      <c r="GZN738" s="6"/>
      <c r="GZO738" s="6"/>
      <c r="GZP738" s="5"/>
      <c r="GZQ738" s="1"/>
      <c r="GZR738" s="5"/>
      <c r="GZS738" s="6"/>
      <c r="GZT738" s="6"/>
      <c r="GZU738" s="6"/>
      <c r="GZV738" s="5"/>
      <c r="GZW738" s="1"/>
      <c r="GZX738" s="5"/>
      <c r="GZY738" s="6"/>
      <c r="GZZ738" s="6"/>
      <c r="HAA738" s="6"/>
      <c r="HAB738" s="5"/>
      <c r="HAC738" s="1"/>
      <c r="HAD738" s="5"/>
      <c r="HAE738" s="6"/>
      <c r="HAF738" s="6"/>
      <c r="HAG738" s="6"/>
      <c r="HAH738" s="5"/>
      <c r="HAI738" s="1"/>
      <c r="HAJ738" s="5"/>
      <c r="HAK738" s="6"/>
      <c r="HAL738" s="6"/>
      <c r="HAM738" s="6"/>
      <c r="HAN738" s="5"/>
      <c r="HAO738" s="1"/>
      <c r="HAP738" s="5"/>
      <c r="HAQ738" s="6"/>
      <c r="HAR738" s="6"/>
      <c r="HAS738" s="6"/>
      <c r="HAT738" s="5"/>
      <c r="HAU738" s="1"/>
      <c r="HAV738" s="5"/>
      <c r="HAW738" s="6"/>
      <c r="HAX738" s="6"/>
      <c r="HAY738" s="6"/>
      <c r="HAZ738" s="5"/>
      <c r="HBA738" s="1"/>
      <c r="HBB738" s="5"/>
      <c r="HBC738" s="6"/>
      <c r="HBD738" s="6"/>
      <c r="HBE738" s="6"/>
      <c r="HBF738" s="5"/>
      <c r="HBG738" s="1"/>
      <c r="HBH738" s="5"/>
      <c r="HBI738" s="6"/>
      <c r="HBJ738" s="6"/>
      <c r="HBK738" s="6"/>
      <c r="HBL738" s="5"/>
      <c r="HBM738" s="1"/>
      <c r="HBN738" s="5"/>
      <c r="HBO738" s="6"/>
      <c r="HBP738" s="6"/>
      <c r="HBQ738" s="6"/>
      <c r="HBR738" s="5"/>
      <c r="HBS738" s="1"/>
      <c r="HBT738" s="5"/>
      <c r="HBU738" s="6"/>
      <c r="HBV738" s="6"/>
      <c r="HBW738" s="6"/>
      <c r="HBX738" s="5"/>
      <c r="HBY738" s="1"/>
      <c r="HBZ738" s="5"/>
      <c r="HCA738" s="6"/>
      <c r="HCB738" s="6"/>
      <c r="HCC738" s="6"/>
      <c r="HCD738" s="5"/>
      <c r="HCE738" s="1"/>
      <c r="HCF738" s="5"/>
      <c r="HCG738" s="6"/>
      <c r="HCH738" s="6"/>
      <c r="HCI738" s="6"/>
      <c r="HCJ738" s="5"/>
      <c r="HCK738" s="1"/>
      <c r="HCL738" s="5"/>
      <c r="HCM738" s="6"/>
      <c r="HCN738" s="6"/>
      <c r="HCO738" s="6"/>
      <c r="HCP738" s="5"/>
      <c r="HCQ738" s="1"/>
      <c r="HCR738" s="5"/>
      <c r="HCS738" s="6"/>
      <c r="HCT738" s="6"/>
      <c r="HCU738" s="6"/>
      <c r="HCV738" s="5"/>
      <c r="HCW738" s="1"/>
      <c r="HCX738" s="5"/>
      <c r="HCY738" s="6"/>
      <c r="HCZ738" s="6"/>
      <c r="HDA738" s="6"/>
      <c r="HDB738" s="5"/>
      <c r="HDC738" s="1"/>
      <c r="HDD738" s="5"/>
      <c r="HDE738" s="6"/>
      <c r="HDF738" s="6"/>
      <c r="HDG738" s="6"/>
      <c r="HDH738" s="5"/>
      <c r="HDI738" s="1"/>
      <c r="HDJ738" s="5"/>
      <c r="HDK738" s="6"/>
      <c r="HDL738" s="6"/>
      <c r="HDM738" s="6"/>
      <c r="HDN738" s="5"/>
      <c r="HDO738" s="1"/>
      <c r="HDP738" s="5"/>
      <c r="HDQ738" s="6"/>
      <c r="HDR738" s="6"/>
      <c r="HDS738" s="6"/>
      <c r="HDT738" s="5"/>
      <c r="HDU738" s="1"/>
      <c r="HDV738" s="5"/>
      <c r="HDW738" s="6"/>
      <c r="HDX738" s="6"/>
      <c r="HDY738" s="6"/>
      <c r="HDZ738" s="5"/>
      <c r="HEA738" s="1"/>
      <c r="HEB738" s="5"/>
      <c r="HEC738" s="6"/>
      <c r="HED738" s="6"/>
      <c r="HEE738" s="6"/>
      <c r="HEF738" s="5"/>
      <c r="HEG738" s="1"/>
      <c r="HEH738" s="5"/>
      <c r="HEI738" s="6"/>
      <c r="HEJ738" s="6"/>
      <c r="HEK738" s="6"/>
      <c r="HEL738" s="5"/>
      <c r="HEM738" s="1"/>
      <c r="HEN738" s="5"/>
      <c r="HEO738" s="6"/>
      <c r="HEP738" s="6"/>
      <c r="HEQ738" s="6"/>
      <c r="HER738" s="5"/>
      <c r="HES738" s="1"/>
      <c r="HET738" s="5"/>
      <c r="HEU738" s="6"/>
      <c r="HEV738" s="6"/>
      <c r="HEW738" s="6"/>
      <c r="HEX738" s="5"/>
      <c r="HEY738" s="1"/>
      <c r="HEZ738" s="5"/>
      <c r="HFA738" s="6"/>
      <c r="HFB738" s="6"/>
      <c r="HFC738" s="6"/>
      <c r="HFD738" s="5"/>
      <c r="HFE738" s="1"/>
      <c r="HFF738" s="5"/>
      <c r="HFG738" s="6"/>
      <c r="HFH738" s="6"/>
      <c r="HFI738" s="6"/>
      <c r="HFJ738" s="5"/>
      <c r="HFK738" s="1"/>
      <c r="HFL738" s="5"/>
      <c r="HFM738" s="6"/>
      <c r="HFN738" s="6"/>
      <c r="HFO738" s="6"/>
      <c r="HFP738" s="5"/>
      <c r="HFQ738" s="1"/>
      <c r="HFR738" s="5"/>
      <c r="HFS738" s="6"/>
      <c r="HFT738" s="6"/>
      <c r="HFU738" s="6"/>
      <c r="HFV738" s="5"/>
      <c r="HFW738" s="1"/>
      <c r="HFX738" s="5"/>
      <c r="HFY738" s="6"/>
      <c r="HFZ738" s="6"/>
      <c r="HGA738" s="6"/>
      <c r="HGB738" s="5"/>
      <c r="HGC738" s="1"/>
      <c r="HGD738" s="5"/>
      <c r="HGE738" s="6"/>
      <c r="HGF738" s="6"/>
      <c r="HGG738" s="6"/>
      <c r="HGH738" s="5"/>
      <c r="HGI738" s="1"/>
      <c r="HGJ738" s="5"/>
      <c r="HGK738" s="6"/>
      <c r="HGL738" s="6"/>
      <c r="HGM738" s="6"/>
      <c r="HGN738" s="5"/>
      <c r="HGO738" s="1"/>
      <c r="HGP738" s="5"/>
      <c r="HGQ738" s="6"/>
      <c r="HGR738" s="6"/>
      <c r="HGS738" s="6"/>
      <c r="HGT738" s="5"/>
      <c r="HGU738" s="1"/>
      <c r="HGV738" s="5"/>
      <c r="HGW738" s="6"/>
      <c r="HGX738" s="6"/>
      <c r="HGY738" s="6"/>
      <c r="HGZ738" s="5"/>
      <c r="HHA738" s="1"/>
      <c r="HHB738" s="5"/>
      <c r="HHC738" s="6"/>
      <c r="HHD738" s="6"/>
      <c r="HHE738" s="6"/>
      <c r="HHF738" s="5"/>
      <c r="HHG738" s="1"/>
      <c r="HHH738" s="5"/>
      <c r="HHI738" s="6"/>
      <c r="HHJ738" s="6"/>
      <c r="HHK738" s="6"/>
      <c r="HHL738" s="5"/>
      <c r="HHM738" s="1"/>
      <c r="HHN738" s="5"/>
      <c r="HHO738" s="6"/>
      <c r="HHP738" s="6"/>
      <c r="HHQ738" s="6"/>
      <c r="HHR738" s="5"/>
      <c r="HHS738" s="1"/>
      <c r="HHT738" s="5"/>
      <c r="HHU738" s="6"/>
      <c r="HHV738" s="6"/>
      <c r="HHW738" s="6"/>
      <c r="HHX738" s="5"/>
      <c r="HHY738" s="1"/>
      <c r="HHZ738" s="5"/>
      <c r="HIA738" s="6"/>
      <c r="HIB738" s="6"/>
      <c r="HIC738" s="6"/>
      <c r="HID738" s="5"/>
      <c r="HIE738" s="1"/>
      <c r="HIF738" s="5"/>
      <c r="HIG738" s="6"/>
      <c r="HIH738" s="6"/>
      <c r="HII738" s="6"/>
      <c r="HIJ738" s="5"/>
      <c r="HIK738" s="1"/>
      <c r="HIL738" s="5"/>
      <c r="HIM738" s="6"/>
      <c r="HIN738" s="6"/>
      <c r="HIO738" s="6"/>
      <c r="HIP738" s="5"/>
      <c r="HIQ738" s="1"/>
      <c r="HIR738" s="5"/>
      <c r="HIS738" s="6"/>
      <c r="HIT738" s="6"/>
      <c r="HIU738" s="6"/>
      <c r="HIV738" s="5"/>
      <c r="HIW738" s="1"/>
      <c r="HIX738" s="5"/>
      <c r="HIY738" s="6"/>
      <c r="HIZ738" s="6"/>
      <c r="HJA738" s="6"/>
      <c r="HJB738" s="5"/>
      <c r="HJC738" s="1"/>
      <c r="HJD738" s="5"/>
      <c r="HJE738" s="6"/>
      <c r="HJF738" s="6"/>
      <c r="HJG738" s="6"/>
      <c r="HJH738" s="5"/>
      <c r="HJI738" s="1"/>
      <c r="HJJ738" s="5"/>
      <c r="HJK738" s="6"/>
      <c r="HJL738" s="6"/>
      <c r="HJM738" s="6"/>
      <c r="HJN738" s="5"/>
      <c r="HJO738" s="1"/>
      <c r="HJP738" s="5"/>
      <c r="HJQ738" s="6"/>
      <c r="HJR738" s="6"/>
      <c r="HJS738" s="6"/>
      <c r="HJT738" s="5"/>
      <c r="HJU738" s="1"/>
      <c r="HJV738" s="5"/>
      <c r="HJW738" s="6"/>
      <c r="HJX738" s="6"/>
      <c r="HJY738" s="6"/>
      <c r="HJZ738" s="5"/>
      <c r="HKA738" s="1"/>
      <c r="HKB738" s="5"/>
      <c r="HKC738" s="6"/>
      <c r="HKD738" s="6"/>
      <c r="HKE738" s="6"/>
      <c r="HKF738" s="5"/>
      <c r="HKG738" s="1"/>
      <c r="HKH738" s="5"/>
      <c r="HKI738" s="6"/>
      <c r="HKJ738" s="6"/>
      <c r="HKK738" s="6"/>
      <c r="HKL738" s="5"/>
      <c r="HKM738" s="1"/>
      <c r="HKN738" s="5"/>
      <c r="HKO738" s="6"/>
      <c r="HKP738" s="6"/>
      <c r="HKQ738" s="6"/>
      <c r="HKR738" s="5"/>
      <c r="HKS738" s="1"/>
      <c r="HKT738" s="5"/>
      <c r="HKU738" s="6"/>
      <c r="HKV738" s="6"/>
      <c r="HKW738" s="6"/>
      <c r="HKX738" s="5"/>
      <c r="HKY738" s="1"/>
      <c r="HKZ738" s="5"/>
      <c r="HLA738" s="6"/>
      <c r="HLB738" s="6"/>
      <c r="HLC738" s="6"/>
      <c r="HLD738" s="5"/>
      <c r="HLE738" s="1"/>
      <c r="HLF738" s="5"/>
      <c r="HLG738" s="6"/>
      <c r="HLH738" s="6"/>
      <c r="HLI738" s="6"/>
      <c r="HLJ738" s="5"/>
      <c r="HLK738" s="1"/>
      <c r="HLL738" s="5"/>
      <c r="HLM738" s="6"/>
      <c r="HLN738" s="6"/>
      <c r="HLO738" s="6"/>
      <c r="HLP738" s="5"/>
      <c r="HLQ738" s="1"/>
      <c r="HLR738" s="5"/>
      <c r="HLS738" s="6"/>
      <c r="HLT738" s="6"/>
      <c r="HLU738" s="6"/>
      <c r="HLV738" s="5"/>
      <c r="HLW738" s="1"/>
      <c r="HLX738" s="5"/>
      <c r="HLY738" s="6"/>
      <c r="HLZ738" s="6"/>
      <c r="HMA738" s="6"/>
      <c r="HMB738" s="5"/>
      <c r="HMC738" s="1"/>
      <c r="HMD738" s="5"/>
      <c r="HME738" s="6"/>
      <c r="HMF738" s="6"/>
      <c r="HMG738" s="6"/>
      <c r="HMH738" s="5"/>
      <c r="HMI738" s="1"/>
      <c r="HMJ738" s="5"/>
      <c r="HMK738" s="6"/>
      <c r="HML738" s="6"/>
      <c r="HMM738" s="6"/>
      <c r="HMN738" s="5"/>
      <c r="HMO738" s="1"/>
      <c r="HMP738" s="5"/>
      <c r="HMQ738" s="6"/>
      <c r="HMR738" s="6"/>
      <c r="HMS738" s="6"/>
      <c r="HMT738" s="5"/>
      <c r="HMU738" s="1"/>
      <c r="HMV738" s="5"/>
      <c r="HMW738" s="6"/>
      <c r="HMX738" s="6"/>
      <c r="HMY738" s="6"/>
      <c r="HMZ738" s="5"/>
      <c r="HNA738" s="1"/>
      <c r="HNB738" s="5"/>
      <c r="HNC738" s="6"/>
      <c r="HND738" s="6"/>
      <c r="HNE738" s="6"/>
      <c r="HNF738" s="5"/>
      <c r="HNG738" s="1"/>
      <c r="HNH738" s="5"/>
      <c r="HNI738" s="6"/>
      <c r="HNJ738" s="6"/>
      <c r="HNK738" s="6"/>
      <c r="HNL738" s="5"/>
      <c r="HNM738" s="1"/>
      <c r="HNN738" s="5"/>
      <c r="HNO738" s="6"/>
      <c r="HNP738" s="6"/>
      <c r="HNQ738" s="6"/>
      <c r="HNR738" s="5"/>
      <c r="HNS738" s="1"/>
      <c r="HNT738" s="5"/>
      <c r="HNU738" s="6"/>
      <c r="HNV738" s="6"/>
      <c r="HNW738" s="6"/>
      <c r="HNX738" s="5"/>
      <c r="HNY738" s="1"/>
      <c r="HNZ738" s="5"/>
      <c r="HOA738" s="6"/>
      <c r="HOB738" s="6"/>
      <c r="HOC738" s="6"/>
      <c r="HOD738" s="5"/>
      <c r="HOE738" s="1"/>
      <c r="HOF738" s="5"/>
      <c r="HOG738" s="6"/>
      <c r="HOH738" s="6"/>
      <c r="HOI738" s="6"/>
      <c r="HOJ738" s="5"/>
      <c r="HOK738" s="1"/>
      <c r="HOL738" s="5"/>
      <c r="HOM738" s="6"/>
      <c r="HON738" s="6"/>
      <c r="HOO738" s="6"/>
      <c r="HOP738" s="5"/>
      <c r="HOQ738" s="1"/>
      <c r="HOR738" s="5"/>
      <c r="HOS738" s="6"/>
      <c r="HOT738" s="6"/>
      <c r="HOU738" s="6"/>
      <c r="HOV738" s="5"/>
      <c r="HOW738" s="1"/>
      <c r="HOX738" s="5"/>
      <c r="HOY738" s="6"/>
      <c r="HOZ738" s="6"/>
      <c r="HPA738" s="6"/>
      <c r="HPB738" s="5"/>
      <c r="HPC738" s="1"/>
      <c r="HPD738" s="5"/>
      <c r="HPE738" s="6"/>
      <c r="HPF738" s="6"/>
      <c r="HPG738" s="6"/>
      <c r="HPH738" s="5"/>
      <c r="HPI738" s="1"/>
      <c r="HPJ738" s="5"/>
      <c r="HPK738" s="6"/>
      <c r="HPL738" s="6"/>
      <c r="HPM738" s="6"/>
      <c r="HPN738" s="5"/>
      <c r="HPO738" s="1"/>
      <c r="HPP738" s="5"/>
      <c r="HPQ738" s="6"/>
      <c r="HPR738" s="6"/>
      <c r="HPS738" s="6"/>
      <c r="HPT738" s="5"/>
      <c r="HPU738" s="1"/>
      <c r="HPV738" s="5"/>
      <c r="HPW738" s="6"/>
      <c r="HPX738" s="6"/>
      <c r="HPY738" s="6"/>
      <c r="HPZ738" s="5"/>
      <c r="HQA738" s="1"/>
      <c r="HQB738" s="5"/>
      <c r="HQC738" s="6"/>
      <c r="HQD738" s="6"/>
      <c r="HQE738" s="6"/>
      <c r="HQF738" s="5"/>
      <c r="HQG738" s="1"/>
      <c r="HQH738" s="5"/>
      <c r="HQI738" s="6"/>
      <c r="HQJ738" s="6"/>
      <c r="HQK738" s="6"/>
      <c r="HQL738" s="5"/>
      <c r="HQM738" s="1"/>
      <c r="HQN738" s="5"/>
      <c r="HQO738" s="6"/>
      <c r="HQP738" s="6"/>
      <c r="HQQ738" s="6"/>
      <c r="HQR738" s="5"/>
      <c r="HQS738" s="1"/>
      <c r="HQT738" s="5"/>
      <c r="HQU738" s="6"/>
      <c r="HQV738" s="6"/>
      <c r="HQW738" s="6"/>
      <c r="HQX738" s="5"/>
      <c r="HQY738" s="1"/>
      <c r="HQZ738" s="5"/>
      <c r="HRA738" s="6"/>
      <c r="HRB738" s="6"/>
      <c r="HRC738" s="6"/>
      <c r="HRD738" s="5"/>
      <c r="HRE738" s="1"/>
      <c r="HRF738" s="5"/>
      <c r="HRG738" s="6"/>
      <c r="HRH738" s="6"/>
      <c r="HRI738" s="6"/>
      <c r="HRJ738" s="5"/>
      <c r="HRK738" s="1"/>
      <c r="HRL738" s="5"/>
      <c r="HRM738" s="6"/>
      <c r="HRN738" s="6"/>
      <c r="HRO738" s="6"/>
      <c r="HRP738" s="5"/>
      <c r="HRQ738" s="1"/>
      <c r="HRR738" s="5"/>
      <c r="HRS738" s="6"/>
      <c r="HRT738" s="6"/>
      <c r="HRU738" s="6"/>
      <c r="HRV738" s="5"/>
      <c r="HRW738" s="1"/>
      <c r="HRX738" s="5"/>
      <c r="HRY738" s="6"/>
      <c r="HRZ738" s="6"/>
      <c r="HSA738" s="6"/>
      <c r="HSB738" s="5"/>
      <c r="HSC738" s="1"/>
      <c r="HSD738" s="5"/>
      <c r="HSE738" s="6"/>
      <c r="HSF738" s="6"/>
      <c r="HSG738" s="6"/>
      <c r="HSH738" s="5"/>
      <c r="HSI738" s="1"/>
      <c r="HSJ738" s="5"/>
      <c r="HSK738" s="6"/>
      <c r="HSL738" s="6"/>
      <c r="HSM738" s="6"/>
      <c r="HSN738" s="5"/>
      <c r="HSO738" s="1"/>
      <c r="HSP738" s="5"/>
      <c r="HSQ738" s="6"/>
      <c r="HSR738" s="6"/>
      <c r="HSS738" s="6"/>
      <c r="HST738" s="5"/>
      <c r="HSU738" s="1"/>
      <c r="HSV738" s="5"/>
      <c r="HSW738" s="6"/>
      <c r="HSX738" s="6"/>
      <c r="HSY738" s="6"/>
      <c r="HSZ738" s="5"/>
      <c r="HTA738" s="1"/>
      <c r="HTB738" s="5"/>
      <c r="HTC738" s="6"/>
      <c r="HTD738" s="6"/>
      <c r="HTE738" s="6"/>
      <c r="HTF738" s="5"/>
      <c r="HTG738" s="1"/>
      <c r="HTH738" s="5"/>
      <c r="HTI738" s="6"/>
      <c r="HTJ738" s="6"/>
      <c r="HTK738" s="6"/>
      <c r="HTL738" s="5"/>
      <c r="HTM738" s="1"/>
      <c r="HTN738" s="5"/>
      <c r="HTO738" s="6"/>
      <c r="HTP738" s="6"/>
      <c r="HTQ738" s="6"/>
      <c r="HTR738" s="5"/>
      <c r="HTS738" s="1"/>
      <c r="HTT738" s="5"/>
      <c r="HTU738" s="6"/>
      <c r="HTV738" s="6"/>
      <c r="HTW738" s="6"/>
      <c r="HTX738" s="5"/>
      <c r="HTY738" s="1"/>
      <c r="HTZ738" s="5"/>
      <c r="HUA738" s="6"/>
      <c r="HUB738" s="6"/>
      <c r="HUC738" s="6"/>
      <c r="HUD738" s="5"/>
      <c r="HUE738" s="1"/>
      <c r="HUF738" s="5"/>
      <c r="HUG738" s="6"/>
      <c r="HUH738" s="6"/>
      <c r="HUI738" s="6"/>
      <c r="HUJ738" s="5"/>
      <c r="HUK738" s="1"/>
      <c r="HUL738" s="5"/>
      <c r="HUM738" s="6"/>
      <c r="HUN738" s="6"/>
      <c r="HUO738" s="6"/>
      <c r="HUP738" s="5"/>
      <c r="HUQ738" s="1"/>
      <c r="HUR738" s="5"/>
      <c r="HUS738" s="6"/>
      <c r="HUT738" s="6"/>
      <c r="HUU738" s="6"/>
      <c r="HUV738" s="5"/>
      <c r="HUW738" s="1"/>
      <c r="HUX738" s="5"/>
      <c r="HUY738" s="6"/>
      <c r="HUZ738" s="6"/>
      <c r="HVA738" s="6"/>
      <c r="HVB738" s="5"/>
      <c r="HVC738" s="1"/>
      <c r="HVD738" s="5"/>
      <c r="HVE738" s="6"/>
      <c r="HVF738" s="6"/>
      <c r="HVG738" s="6"/>
      <c r="HVH738" s="5"/>
      <c r="HVI738" s="1"/>
      <c r="HVJ738" s="5"/>
      <c r="HVK738" s="6"/>
      <c r="HVL738" s="6"/>
      <c r="HVM738" s="6"/>
      <c r="HVN738" s="5"/>
      <c r="HVO738" s="1"/>
      <c r="HVP738" s="5"/>
      <c r="HVQ738" s="6"/>
      <c r="HVR738" s="6"/>
      <c r="HVS738" s="6"/>
      <c r="HVT738" s="5"/>
      <c r="HVU738" s="1"/>
      <c r="HVV738" s="5"/>
      <c r="HVW738" s="6"/>
      <c r="HVX738" s="6"/>
      <c r="HVY738" s="6"/>
      <c r="HVZ738" s="5"/>
      <c r="HWA738" s="1"/>
      <c r="HWB738" s="5"/>
      <c r="HWC738" s="6"/>
      <c r="HWD738" s="6"/>
      <c r="HWE738" s="6"/>
      <c r="HWF738" s="5"/>
      <c r="HWG738" s="1"/>
      <c r="HWH738" s="5"/>
      <c r="HWI738" s="6"/>
      <c r="HWJ738" s="6"/>
      <c r="HWK738" s="6"/>
      <c r="HWL738" s="5"/>
      <c r="HWM738" s="1"/>
      <c r="HWN738" s="5"/>
      <c r="HWO738" s="6"/>
      <c r="HWP738" s="6"/>
      <c r="HWQ738" s="6"/>
      <c r="HWR738" s="5"/>
      <c r="HWS738" s="1"/>
      <c r="HWT738" s="5"/>
      <c r="HWU738" s="6"/>
      <c r="HWV738" s="6"/>
      <c r="HWW738" s="6"/>
      <c r="HWX738" s="5"/>
      <c r="HWY738" s="1"/>
      <c r="HWZ738" s="5"/>
      <c r="HXA738" s="6"/>
      <c r="HXB738" s="6"/>
      <c r="HXC738" s="6"/>
      <c r="HXD738" s="5"/>
      <c r="HXE738" s="1"/>
      <c r="HXF738" s="5"/>
      <c r="HXG738" s="6"/>
      <c r="HXH738" s="6"/>
      <c r="HXI738" s="6"/>
      <c r="HXJ738" s="5"/>
      <c r="HXK738" s="1"/>
      <c r="HXL738" s="5"/>
      <c r="HXM738" s="6"/>
      <c r="HXN738" s="6"/>
      <c r="HXO738" s="6"/>
      <c r="HXP738" s="5"/>
      <c r="HXQ738" s="1"/>
      <c r="HXR738" s="5"/>
      <c r="HXS738" s="6"/>
      <c r="HXT738" s="6"/>
      <c r="HXU738" s="6"/>
      <c r="HXV738" s="5"/>
      <c r="HXW738" s="1"/>
      <c r="HXX738" s="5"/>
      <c r="HXY738" s="6"/>
      <c r="HXZ738" s="6"/>
      <c r="HYA738" s="6"/>
      <c r="HYB738" s="5"/>
      <c r="HYC738" s="1"/>
      <c r="HYD738" s="5"/>
      <c r="HYE738" s="6"/>
      <c r="HYF738" s="6"/>
      <c r="HYG738" s="6"/>
      <c r="HYH738" s="5"/>
      <c r="HYI738" s="1"/>
      <c r="HYJ738" s="5"/>
      <c r="HYK738" s="6"/>
      <c r="HYL738" s="6"/>
      <c r="HYM738" s="6"/>
      <c r="HYN738" s="5"/>
      <c r="HYO738" s="1"/>
      <c r="HYP738" s="5"/>
      <c r="HYQ738" s="6"/>
      <c r="HYR738" s="6"/>
      <c r="HYS738" s="6"/>
      <c r="HYT738" s="5"/>
      <c r="HYU738" s="1"/>
      <c r="HYV738" s="5"/>
      <c r="HYW738" s="6"/>
      <c r="HYX738" s="6"/>
      <c r="HYY738" s="6"/>
      <c r="HYZ738" s="5"/>
      <c r="HZA738" s="1"/>
      <c r="HZB738" s="5"/>
      <c r="HZC738" s="6"/>
      <c r="HZD738" s="6"/>
      <c r="HZE738" s="6"/>
      <c r="HZF738" s="5"/>
      <c r="HZG738" s="1"/>
      <c r="HZH738" s="5"/>
      <c r="HZI738" s="6"/>
      <c r="HZJ738" s="6"/>
      <c r="HZK738" s="6"/>
      <c r="HZL738" s="5"/>
      <c r="HZM738" s="1"/>
      <c r="HZN738" s="5"/>
      <c r="HZO738" s="6"/>
      <c r="HZP738" s="6"/>
      <c r="HZQ738" s="6"/>
      <c r="HZR738" s="5"/>
      <c r="HZS738" s="1"/>
      <c r="HZT738" s="5"/>
      <c r="HZU738" s="6"/>
      <c r="HZV738" s="6"/>
      <c r="HZW738" s="6"/>
      <c r="HZX738" s="5"/>
      <c r="HZY738" s="1"/>
      <c r="HZZ738" s="5"/>
      <c r="IAA738" s="6"/>
      <c r="IAB738" s="6"/>
      <c r="IAC738" s="6"/>
      <c r="IAD738" s="5"/>
      <c r="IAE738" s="1"/>
      <c r="IAF738" s="5"/>
      <c r="IAG738" s="6"/>
      <c r="IAH738" s="6"/>
      <c r="IAI738" s="6"/>
      <c r="IAJ738" s="5"/>
      <c r="IAK738" s="1"/>
      <c r="IAL738" s="5"/>
      <c r="IAM738" s="6"/>
      <c r="IAN738" s="6"/>
      <c r="IAO738" s="6"/>
      <c r="IAP738" s="5"/>
      <c r="IAQ738" s="1"/>
      <c r="IAR738" s="5"/>
      <c r="IAS738" s="6"/>
      <c r="IAT738" s="6"/>
      <c r="IAU738" s="6"/>
      <c r="IAV738" s="5"/>
      <c r="IAW738" s="1"/>
      <c r="IAX738" s="5"/>
      <c r="IAY738" s="6"/>
      <c r="IAZ738" s="6"/>
      <c r="IBA738" s="6"/>
      <c r="IBB738" s="5"/>
      <c r="IBC738" s="1"/>
      <c r="IBD738" s="5"/>
      <c r="IBE738" s="6"/>
      <c r="IBF738" s="6"/>
      <c r="IBG738" s="6"/>
      <c r="IBH738" s="5"/>
      <c r="IBI738" s="1"/>
      <c r="IBJ738" s="5"/>
      <c r="IBK738" s="6"/>
      <c r="IBL738" s="6"/>
      <c r="IBM738" s="6"/>
      <c r="IBN738" s="5"/>
      <c r="IBO738" s="1"/>
      <c r="IBP738" s="5"/>
      <c r="IBQ738" s="6"/>
      <c r="IBR738" s="6"/>
      <c r="IBS738" s="6"/>
      <c r="IBT738" s="5"/>
      <c r="IBU738" s="1"/>
      <c r="IBV738" s="5"/>
      <c r="IBW738" s="6"/>
      <c r="IBX738" s="6"/>
      <c r="IBY738" s="6"/>
      <c r="IBZ738" s="5"/>
      <c r="ICA738" s="1"/>
      <c r="ICB738" s="5"/>
      <c r="ICC738" s="6"/>
      <c r="ICD738" s="6"/>
      <c r="ICE738" s="6"/>
      <c r="ICF738" s="5"/>
      <c r="ICG738" s="1"/>
      <c r="ICH738" s="5"/>
      <c r="ICI738" s="6"/>
      <c r="ICJ738" s="6"/>
      <c r="ICK738" s="6"/>
      <c r="ICL738" s="5"/>
      <c r="ICM738" s="1"/>
      <c r="ICN738" s="5"/>
      <c r="ICO738" s="6"/>
      <c r="ICP738" s="6"/>
      <c r="ICQ738" s="6"/>
      <c r="ICR738" s="5"/>
      <c r="ICS738" s="1"/>
      <c r="ICT738" s="5"/>
      <c r="ICU738" s="6"/>
      <c r="ICV738" s="6"/>
      <c r="ICW738" s="6"/>
      <c r="ICX738" s="5"/>
      <c r="ICY738" s="1"/>
      <c r="ICZ738" s="5"/>
      <c r="IDA738" s="6"/>
      <c r="IDB738" s="6"/>
      <c r="IDC738" s="6"/>
      <c r="IDD738" s="5"/>
      <c r="IDE738" s="1"/>
      <c r="IDF738" s="5"/>
      <c r="IDG738" s="6"/>
      <c r="IDH738" s="6"/>
      <c r="IDI738" s="6"/>
      <c r="IDJ738" s="5"/>
      <c r="IDK738" s="1"/>
      <c r="IDL738" s="5"/>
      <c r="IDM738" s="6"/>
      <c r="IDN738" s="6"/>
      <c r="IDO738" s="6"/>
      <c r="IDP738" s="5"/>
      <c r="IDQ738" s="1"/>
      <c r="IDR738" s="5"/>
      <c r="IDS738" s="6"/>
      <c r="IDT738" s="6"/>
      <c r="IDU738" s="6"/>
      <c r="IDV738" s="5"/>
      <c r="IDW738" s="1"/>
      <c r="IDX738" s="5"/>
      <c r="IDY738" s="6"/>
      <c r="IDZ738" s="6"/>
      <c r="IEA738" s="6"/>
      <c r="IEB738" s="5"/>
      <c r="IEC738" s="1"/>
      <c r="IED738" s="5"/>
      <c r="IEE738" s="6"/>
      <c r="IEF738" s="6"/>
      <c r="IEG738" s="6"/>
      <c r="IEH738" s="5"/>
      <c r="IEI738" s="1"/>
      <c r="IEJ738" s="5"/>
      <c r="IEK738" s="6"/>
      <c r="IEL738" s="6"/>
      <c r="IEM738" s="6"/>
      <c r="IEN738" s="5"/>
      <c r="IEO738" s="1"/>
      <c r="IEP738" s="5"/>
      <c r="IEQ738" s="6"/>
      <c r="IER738" s="6"/>
      <c r="IES738" s="6"/>
      <c r="IET738" s="5"/>
      <c r="IEU738" s="1"/>
      <c r="IEV738" s="5"/>
      <c r="IEW738" s="6"/>
      <c r="IEX738" s="6"/>
      <c r="IEY738" s="6"/>
      <c r="IEZ738" s="5"/>
      <c r="IFA738" s="1"/>
      <c r="IFB738" s="5"/>
      <c r="IFC738" s="6"/>
      <c r="IFD738" s="6"/>
      <c r="IFE738" s="6"/>
      <c r="IFF738" s="5"/>
      <c r="IFG738" s="1"/>
      <c r="IFH738" s="5"/>
      <c r="IFI738" s="6"/>
      <c r="IFJ738" s="6"/>
      <c r="IFK738" s="6"/>
      <c r="IFL738" s="5"/>
      <c r="IFM738" s="1"/>
      <c r="IFN738" s="5"/>
      <c r="IFO738" s="6"/>
      <c r="IFP738" s="6"/>
      <c r="IFQ738" s="6"/>
      <c r="IFR738" s="5"/>
      <c r="IFS738" s="1"/>
      <c r="IFT738" s="5"/>
      <c r="IFU738" s="6"/>
      <c r="IFV738" s="6"/>
      <c r="IFW738" s="6"/>
      <c r="IFX738" s="5"/>
      <c r="IFY738" s="1"/>
      <c r="IFZ738" s="5"/>
      <c r="IGA738" s="6"/>
      <c r="IGB738" s="6"/>
      <c r="IGC738" s="6"/>
      <c r="IGD738" s="5"/>
      <c r="IGE738" s="1"/>
      <c r="IGF738" s="5"/>
      <c r="IGG738" s="6"/>
      <c r="IGH738" s="6"/>
      <c r="IGI738" s="6"/>
      <c r="IGJ738" s="5"/>
      <c r="IGK738" s="1"/>
      <c r="IGL738" s="5"/>
      <c r="IGM738" s="6"/>
      <c r="IGN738" s="6"/>
      <c r="IGO738" s="6"/>
      <c r="IGP738" s="5"/>
      <c r="IGQ738" s="1"/>
      <c r="IGR738" s="5"/>
      <c r="IGS738" s="6"/>
      <c r="IGT738" s="6"/>
      <c r="IGU738" s="6"/>
      <c r="IGV738" s="5"/>
      <c r="IGW738" s="1"/>
      <c r="IGX738" s="5"/>
      <c r="IGY738" s="6"/>
      <c r="IGZ738" s="6"/>
      <c r="IHA738" s="6"/>
      <c r="IHB738" s="5"/>
      <c r="IHC738" s="1"/>
      <c r="IHD738" s="5"/>
      <c r="IHE738" s="6"/>
      <c r="IHF738" s="6"/>
      <c r="IHG738" s="6"/>
      <c r="IHH738" s="5"/>
      <c r="IHI738" s="1"/>
      <c r="IHJ738" s="5"/>
      <c r="IHK738" s="6"/>
      <c r="IHL738" s="6"/>
      <c r="IHM738" s="6"/>
      <c r="IHN738" s="5"/>
      <c r="IHO738" s="1"/>
      <c r="IHP738" s="5"/>
      <c r="IHQ738" s="6"/>
      <c r="IHR738" s="6"/>
      <c r="IHS738" s="6"/>
      <c r="IHT738" s="5"/>
      <c r="IHU738" s="1"/>
      <c r="IHV738" s="5"/>
      <c r="IHW738" s="6"/>
      <c r="IHX738" s="6"/>
      <c r="IHY738" s="6"/>
      <c r="IHZ738" s="5"/>
      <c r="IIA738" s="1"/>
      <c r="IIB738" s="5"/>
      <c r="IIC738" s="6"/>
      <c r="IID738" s="6"/>
      <c r="IIE738" s="6"/>
      <c r="IIF738" s="5"/>
      <c r="IIG738" s="1"/>
      <c r="IIH738" s="5"/>
      <c r="III738" s="6"/>
      <c r="IIJ738" s="6"/>
      <c r="IIK738" s="6"/>
      <c r="IIL738" s="5"/>
      <c r="IIM738" s="1"/>
      <c r="IIN738" s="5"/>
      <c r="IIO738" s="6"/>
      <c r="IIP738" s="6"/>
      <c r="IIQ738" s="6"/>
      <c r="IIR738" s="5"/>
      <c r="IIS738" s="1"/>
      <c r="IIT738" s="5"/>
      <c r="IIU738" s="6"/>
      <c r="IIV738" s="6"/>
      <c r="IIW738" s="6"/>
      <c r="IIX738" s="5"/>
      <c r="IIY738" s="1"/>
      <c r="IIZ738" s="5"/>
      <c r="IJA738" s="6"/>
      <c r="IJB738" s="6"/>
      <c r="IJC738" s="6"/>
      <c r="IJD738" s="5"/>
      <c r="IJE738" s="1"/>
      <c r="IJF738" s="5"/>
      <c r="IJG738" s="6"/>
      <c r="IJH738" s="6"/>
      <c r="IJI738" s="6"/>
      <c r="IJJ738" s="5"/>
      <c r="IJK738" s="1"/>
      <c r="IJL738" s="5"/>
      <c r="IJM738" s="6"/>
      <c r="IJN738" s="6"/>
      <c r="IJO738" s="6"/>
      <c r="IJP738" s="5"/>
      <c r="IJQ738" s="1"/>
      <c r="IJR738" s="5"/>
      <c r="IJS738" s="6"/>
      <c r="IJT738" s="6"/>
      <c r="IJU738" s="6"/>
      <c r="IJV738" s="5"/>
      <c r="IJW738" s="1"/>
      <c r="IJX738" s="5"/>
      <c r="IJY738" s="6"/>
      <c r="IJZ738" s="6"/>
      <c r="IKA738" s="6"/>
      <c r="IKB738" s="5"/>
      <c r="IKC738" s="1"/>
      <c r="IKD738" s="5"/>
      <c r="IKE738" s="6"/>
      <c r="IKF738" s="6"/>
      <c r="IKG738" s="6"/>
      <c r="IKH738" s="5"/>
      <c r="IKI738" s="1"/>
      <c r="IKJ738" s="5"/>
      <c r="IKK738" s="6"/>
      <c r="IKL738" s="6"/>
      <c r="IKM738" s="6"/>
      <c r="IKN738" s="5"/>
      <c r="IKO738" s="1"/>
      <c r="IKP738" s="5"/>
      <c r="IKQ738" s="6"/>
      <c r="IKR738" s="6"/>
      <c r="IKS738" s="6"/>
      <c r="IKT738" s="5"/>
      <c r="IKU738" s="1"/>
      <c r="IKV738" s="5"/>
      <c r="IKW738" s="6"/>
      <c r="IKX738" s="6"/>
      <c r="IKY738" s="6"/>
      <c r="IKZ738" s="5"/>
      <c r="ILA738" s="1"/>
      <c r="ILB738" s="5"/>
      <c r="ILC738" s="6"/>
      <c r="ILD738" s="6"/>
      <c r="ILE738" s="6"/>
      <c r="ILF738" s="5"/>
      <c r="ILG738" s="1"/>
      <c r="ILH738" s="5"/>
      <c r="ILI738" s="6"/>
      <c r="ILJ738" s="6"/>
      <c r="ILK738" s="6"/>
      <c r="ILL738" s="5"/>
      <c r="ILM738" s="1"/>
      <c r="ILN738" s="5"/>
      <c r="ILO738" s="6"/>
      <c r="ILP738" s="6"/>
      <c r="ILQ738" s="6"/>
      <c r="ILR738" s="5"/>
      <c r="ILS738" s="1"/>
      <c r="ILT738" s="5"/>
      <c r="ILU738" s="6"/>
      <c r="ILV738" s="6"/>
      <c r="ILW738" s="6"/>
      <c r="ILX738" s="5"/>
      <c r="ILY738" s="1"/>
      <c r="ILZ738" s="5"/>
      <c r="IMA738" s="6"/>
      <c r="IMB738" s="6"/>
      <c r="IMC738" s="6"/>
      <c r="IMD738" s="5"/>
      <c r="IME738" s="1"/>
      <c r="IMF738" s="5"/>
      <c r="IMG738" s="6"/>
      <c r="IMH738" s="6"/>
      <c r="IMI738" s="6"/>
      <c r="IMJ738" s="5"/>
      <c r="IMK738" s="1"/>
      <c r="IML738" s="5"/>
      <c r="IMM738" s="6"/>
      <c r="IMN738" s="6"/>
      <c r="IMO738" s="6"/>
      <c r="IMP738" s="5"/>
      <c r="IMQ738" s="1"/>
      <c r="IMR738" s="5"/>
      <c r="IMS738" s="6"/>
      <c r="IMT738" s="6"/>
      <c r="IMU738" s="6"/>
      <c r="IMV738" s="5"/>
      <c r="IMW738" s="1"/>
      <c r="IMX738" s="5"/>
      <c r="IMY738" s="6"/>
      <c r="IMZ738" s="6"/>
      <c r="INA738" s="6"/>
      <c r="INB738" s="5"/>
      <c r="INC738" s="1"/>
      <c r="IND738" s="5"/>
      <c r="INE738" s="6"/>
      <c r="INF738" s="6"/>
      <c r="ING738" s="6"/>
      <c r="INH738" s="5"/>
      <c r="INI738" s="1"/>
      <c r="INJ738" s="5"/>
      <c r="INK738" s="6"/>
      <c r="INL738" s="6"/>
      <c r="INM738" s="6"/>
      <c r="INN738" s="5"/>
      <c r="INO738" s="1"/>
      <c r="INP738" s="5"/>
      <c r="INQ738" s="6"/>
      <c r="INR738" s="6"/>
      <c r="INS738" s="6"/>
      <c r="INT738" s="5"/>
      <c r="INU738" s="1"/>
      <c r="INV738" s="5"/>
      <c r="INW738" s="6"/>
      <c r="INX738" s="6"/>
      <c r="INY738" s="6"/>
      <c r="INZ738" s="5"/>
      <c r="IOA738" s="1"/>
      <c r="IOB738" s="5"/>
      <c r="IOC738" s="6"/>
      <c r="IOD738" s="6"/>
      <c r="IOE738" s="6"/>
      <c r="IOF738" s="5"/>
      <c r="IOG738" s="1"/>
      <c r="IOH738" s="5"/>
      <c r="IOI738" s="6"/>
      <c r="IOJ738" s="6"/>
      <c r="IOK738" s="6"/>
      <c r="IOL738" s="5"/>
      <c r="IOM738" s="1"/>
      <c r="ION738" s="5"/>
      <c r="IOO738" s="6"/>
      <c r="IOP738" s="6"/>
      <c r="IOQ738" s="6"/>
      <c r="IOR738" s="5"/>
      <c r="IOS738" s="1"/>
      <c r="IOT738" s="5"/>
      <c r="IOU738" s="6"/>
      <c r="IOV738" s="6"/>
      <c r="IOW738" s="6"/>
      <c r="IOX738" s="5"/>
      <c r="IOY738" s="1"/>
      <c r="IOZ738" s="5"/>
      <c r="IPA738" s="6"/>
      <c r="IPB738" s="6"/>
      <c r="IPC738" s="6"/>
      <c r="IPD738" s="5"/>
      <c r="IPE738" s="1"/>
      <c r="IPF738" s="5"/>
      <c r="IPG738" s="6"/>
      <c r="IPH738" s="6"/>
      <c r="IPI738" s="6"/>
      <c r="IPJ738" s="5"/>
      <c r="IPK738" s="1"/>
      <c r="IPL738" s="5"/>
      <c r="IPM738" s="6"/>
      <c r="IPN738" s="6"/>
      <c r="IPO738" s="6"/>
      <c r="IPP738" s="5"/>
      <c r="IPQ738" s="1"/>
      <c r="IPR738" s="5"/>
      <c r="IPS738" s="6"/>
      <c r="IPT738" s="6"/>
      <c r="IPU738" s="6"/>
      <c r="IPV738" s="5"/>
      <c r="IPW738" s="1"/>
      <c r="IPX738" s="5"/>
      <c r="IPY738" s="6"/>
      <c r="IPZ738" s="6"/>
      <c r="IQA738" s="6"/>
      <c r="IQB738" s="5"/>
      <c r="IQC738" s="1"/>
      <c r="IQD738" s="5"/>
      <c r="IQE738" s="6"/>
      <c r="IQF738" s="6"/>
      <c r="IQG738" s="6"/>
      <c r="IQH738" s="5"/>
      <c r="IQI738" s="1"/>
      <c r="IQJ738" s="5"/>
      <c r="IQK738" s="6"/>
      <c r="IQL738" s="6"/>
      <c r="IQM738" s="6"/>
      <c r="IQN738" s="5"/>
      <c r="IQO738" s="1"/>
      <c r="IQP738" s="5"/>
      <c r="IQQ738" s="6"/>
      <c r="IQR738" s="6"/>
      <c r="IQS738" s="6"/>
      <c r="IQT738" s="5"/>
      <c r="IQU738" s="1"/>
      <c r="IQV738" s="5"/>
      <c r="IQW738" s="6"/>
      <c r="IQX738" s="6"/>
      <c r="IQY738" s="6"/>
      <c r="IQZ738" s="5"/>
      <c r="IRA738" s="1"/>
      <c r="IRB738" s="5"/>
      <c r="IRC738" s="6"/>
      <c r="IRD738" s="6"/>
      <c r="IRE738" s="6"/>
      <c r="IRF738" s="5"/>
      <c r="IRG738" s="1"/>
      <c r="IRH738" s="5"/>
      <c r="IRI738" s="6"/>
      <c r="IRJ738" s="6"/>
      <c r="IRK738" s="6"/>
      <c r="IRL738" s="5"/>
      <c r="IRM738" s="1"/>
      <c r="IRN738" s="5"/>
      <c r="IRO738" s="6"/>
      <c r="IRP738" s="6"/>
      <c r="IRQ738" s="6"/>
      <c r="IRR738" s="5"/>
      <c r="IRS738" s="1"/>
      <c r="IRT738" s="5"/>
      <c r="IRU738" s="6"/>
      <c r="IRV738" s="6"/>
      <c r="IRW738" s="6"/>
      <c r="IRX738" s="5"/>
      <c r="IRY738" s="1"/>
      <c r="IRZ738" s="5"/>
      <c r="ISA738" s="6"/>
      <c r="ISB738" s="6"/>
      <c r="ISC738" s="6"/>
      <c r="ISD738" s="5"/>
      <c r="ISE738" s="1"/>
      <c r="ISF738" s="5"/>
      <c r="ISG738" s="6"/>
      <c r="ISH738" s="6"/>
      <c r="ISI738" s="6"/>
      <c r="ISJ738" s="5"/>
      <c r="ISK738" s="1"/>
      <c r="ISL738" s="5"/>
      <c r="ISM738" s="6"/>
      <c r="ISN738" s="6"/>
      <c r="ISO738" s="6"/>
      <c r="ISP738" s="5"/>
      <c r="ISQ738" s="1"/>
      <c r="ISR738" s="5"/>
      <c r="ISS738" s="6"/>
      <c r="IST738" s="6"/>
      <c r="ISU738" s="6"/>
      <c r="ISV738" s="5"/>
      <c r="ISW738" s="1"/>
      <c r="ISX738" s="5"/>
      <c r="ISY738" s="6"/>
      <c r="ISZ738" s="6"/>
      <c r="ITA738" s="6"/>
      <c r="ITB738" s="5"/>
      <c r="ITC738" s="1"/>
      <c r="ITD738" s="5"/>
      <c r="ITE738" s="6"/>
      <c r="ITF738" s="6"/>
      <c r="ITG738" s="6"/>
      <c r="ITH738" s="5"/>
      <c r="ITI738" s="1"/>
      <c r="ITJ738" s="5"/>
      <c r="ITK738" s="6"/>
      <c r="ITL738" s="6"/>
      <c r="ITM738" s="6"/>
      <c r="ITN738" s="5"/>
      <c r="ITO738" s="1"/>
      <c r="ITP738" s="5"/>
      <c r="ITQ738" s="6"/>
      <c r="ITR738" s="6"/>
      <c r="ITS738" s="6"/>
      <c r="ITT738" s="5"/>
      <c r="ITU738" s="1"/>
      <c r="ITV738" s="5"/>
      <c r="ITW738" s="6"/>
      <c r="ITX738" s="6"/>
      <c r="ITY738" s="6"/>
      <c r="ITZ738" s="5"/>
      <c r="IUA738" s="1"/>
      <c r="IUB738" s="5"/>
      <c r="IUC738" s="6"/>
      <c r="IUD738" s="6"/>
      <c r="IUE738" s="6"/>
      <c r="IUF738" s="5"/>
      <c r="IUG738" s="1"/>
      <c r="IUH738" s="5"/>
      <c r="IUI738" s="6"/>
      <c r="IUJ738" s="6"/>
      <c r="IUK738" s="6"/>
      <c r="IUL738" s="5"/>
      <c r="IUM738" s="1"/>
      <c r="IUN738" s="5"/>
      <c r="IUO738" s="6"/>
      <c r="IUP738" s="6"/>
      <c r="IUQ738" s="6"/>
      <c r="IUR738" s="5"/>
      <c r="IUS738" s="1"/>
      <c r="IUT738" s="5"/>
      <c r="IUU738" s="6"/>
      <c r="IUV738" s="6"/>
      <c r="IUW738" s="6"/>
      <c r="IUX738" s="5"/>
      <c r="IUY738" s="1"/>
      <c r="IUZ738" s="5"/>
      <c r="IVA738" s="6"/>
      <c r="IVB738" s="6"/>
      <c r="IVC738" s="6"/>
      <c r="IVD738" s="5"/>
      <c r="IVE738" s="1"/>
      <c r="IVF738" s="5"/>
      <c r="IVG738" s="6"/>
      <c r="IVH738" s="6"/>
      <c r="IVI738" s="6"/>
      <c r="IVJ738" s="5"/>
      <c r="IVK738" s="1"/>
      <c r="IVL738" s="5"/>
      <c r="IVM738" s="6"/>
      <c r="IVN738" s="6"/>
      <c r="IVO738" s="6"/>
      <c r="IVP738" s="5"/>
      <c r="IVQ738" s="1"/>
      <c r="IVR738" s="5"/>
      <c r="IVS738" s="6"/>
      <c r="IVT738" s="6"/>
      <c r="IVU738" s="6"/>
      <c r="IVV738" s="5"/>
      <c r="IVW738" s="1"/>
      <c r="IVX738" s="5"/>
      <c r="IVY738" s="6"/>
      <c r="IVZ738" s="6"/>
      <c r="IWA738" s="6"/>
      <c r="IWB738" s="5"/>
      <c r="IWC738" s="1"/>
      <c r="IWD738" s="5"/>
      <c r="IWE738" s="6"/>
      <c r="IWF738" s="6"/>
      <c r="IWG738" s="6"/>
      <c r="IWH738" s="5"/>
      <c r="IWI738" s="1"/>
      <c r="IWJ738" s="5"/>
      <c r="IWK738" s="6"/>
      <c r="IWL738" s="6"/>
      <c r="IWM738" s="6"/>
      <c r="IWN738" s="5"/>
      <c r="IWO738" s="1"/>
      <c r="IWP738" s="5"/>
      <c r="IWQ738" s="6"/>
      <c r="IWR738" s="6"/>
      <c r="IWS738" s="6"/>
      <c r="IWT738" s="5"/>
      <c r="IWU738" s="1"/>
      <c r="IWV738" s="5"/>
      <c r="IWW738" s="6"/>
      <c r="IWX738" s="6"/>
      <c r="IWY738" s="6"/>
      <c r="IWZ738" s="5"/>
      <c r="IXA738" s="1"/>
      <c r="IXB738" s="5"/>
      <c r="IXC738" s="6"/>
      <c r="IXD738" s="6"/>
      <c r="IXE738" s="6"/>
      <c r="IXF738" s="5"/>
      <c r="IXG738" s="1"/>
      <c r="IXH738" s="5"/>
      <c r="IXI738" s="6"/>
      <c r="IXJ738" s="6"/>
      <c r="IXK738" s="6"/>
      <c r="IXL738" s="5"/>
      <c r="IXM738" s="1"/>
      <c r="IXN738" s="5"/>
      <c r="IXO738" s="6"/>
      <c r="IXP738" s="6"/>
      <c r="IXQ738" s="6"/>
      <c r="IXR738" s="5"/>
      <c r="IXS738" s="1"/>
      <c r="IXT738" s="5"/>
      <c r="IXU738" s="6"/>
      <c r="IXV738" s="6"/>
      <c r="IXW738" s="6"/>
      <c r="IXX738" s="5"/>
      <c r="IXY738" s="1"/>
      <c r="IXZ738" s="5"/>
      <c r="IYA738" s="6"/>
      <c r="IYB738" s="6"/>
      <c r="IYC738" s="6"/>
      <c r="IYD738" s="5"/>
      <c r="IYE738" s="1"/>
      <c r="IYF738" s="5"/>
      <c r="IYG738" s="6"/>
      <c r="IYH738" s="6"/>
      <c r="IYI738" s="6"/>
      <c r="IYJ738" s="5"/>
      <c r="IYK738" s="1"/>
      <c r="IYL738" s="5"/>
      <c r="IYM738" s="6"/>
      <c r="IYN738" s="6"/>
      <c r="IYO738" s="6"/>
      <c r="IYP738" s="5"/>
      <c r="IYQ738" s="1"/>
      <c r="IYR738" s="5"/>
      <c r="IYS738" s="6"/>
      <c r="IYT738" s="6"/>
      <c r="IYU738" s="6"/>
      <c r="IYV738" s="5"/>
      <c r="IYW738" s="1"/>
      <c r="IYX738" s="5"/>
      <c r="IYY738" s="6"/>
      <c r="IYZ738" s="6"/>
      <c r="IZA738" s="6"/>
      <c r="IZB738" s="5"/>
      <c r="IZC738" s="1"/>
      <c r="IZD738" s="5"/>
      <c r="IZE738" s="6"/>
      <c r="IZF738" s="6"/>
      <c r="IZG738" s="6"/>
      <c r="IZH738" s="5"/>
      <c r="IZI738" s="1"/>
      <c r="IZJ738" s="5"/>
      <c r="IZK738" s="6"/>
      <c r="IZL738" s="6"/>
      <c r="IZM738" s="6"/>
      <c r="IZN738" s="5"/>
      <c r="IZO738" s="1"/>
      <c r="IZP738" s="5"/>
      <c r="IZQ738" s="6"/>
      <c r="IZR738" s="6"/>
      <c r="IZS738" s="6"/>
      <c r="IZT738" s="5"/>
      <c r="IZU738" s="1"/>
      <c r="IZV738" s="5"/>
      <c r="IZW738" s="6"/>
      <c r="IZX738" s="6"/>
      <c r="IZY738" s="6"/>
      <c r="IZZ738" s="5"/>
      <c r="JAA738" s="1"/>
      <c r="JAB738" s="5"/>
      <c r="JAC738" s="6"/>
      <c r="JAD738" s="6"/>
      <c r="JAE738" s="6"/>
      <c r="JAF738" s="5"/>
      <c r="JAG738" s="1"/>
      <c r="JAH738" s="5"/>
      <c r="JAI738" s="6"/>
      <c r="JAJ738" s="6"/>
      <c r="JAK738" s="6"/>
      <c r="JAL738" s="5"/>
      <c r="JAM738" s="1"/>
      <c r="JAN738" s="5"/>
      <c r="JAO738" s="6"/>
      <c r="JAP738" s="6"/>
      <c r="JAQ738" s="6"/>
      <c r="JAR738" s="5"/>
      <c r="JAS738" s="1"/>
      <c r="JAT738" s="5"/>
      <c r="JAU738" s="6"/>
      <c r="JAV738" s="6"/>
      <c r="JAW738" s="6"/>
      <c r="JAX738" s="5"/>
      <c r="JAY738" s="1"/>
      <c r="JAZ738" s="5"/>
      <c r="JBA738" s="6"/>
      <c r="JBB738" s="6"/>
      <c r="JBC738" s="6"/>
      <c r="JBD738" s="5"/>
      <c r="JBE738" s="1"/>
      <c r="JBF738" s="5"/>
      <c r="JBG738" s="6"/>
      <c r="JBH738" s="6"/>
      <c r="JBI738" s="6"/>
      <c r="JBJ738" s="5"/>
      <c r="JBK738" s="1"/>
      <c r="JBL738" s="5"/>
      <c r="JBM738" s="6"/>
      <c r="JBN738" s="6"/>
      <c r="JBO738" s="6"/>
      <c r="JBP738" s="5"/>
      <c r="JBQ738" s="1"/>
      <c r="JBR738" s="5"/>
      <c r="JBS738" s="6"/>
      <c r="JBT738" s="6"/>
      <c r="JBU738" s="6"/>
      <c r="JBV738" s="5"/>
      <c r="JBW738" s="1"/>
      <c r="JBX738" s="5"/>
      <c r="JBY738" s="6"/>
      <c r="JBZ738" s="6"/>
      <c r="JCA738" s="6"/>
      <c r="JCB738" s="5"/>
      <c r="JCC738" s="1"/>
      <c r="JCD738" s="5"/>
      <c r="JCE738" s="6"/>
      <c r="JCF738" s="6"/>
      <c r="JCG738" s="6"/>
      <c r="JCH738" s="5"/>
      <c r="JCI738" s="1"/>
      <c r="JCJ738" s="5"/>
      <c r="JCK738" s="6"/>
      <c r="JCL738" s="6"/>
      <c r="JCM738" s="6"/>
      <c r="JCN738" s="5"/>
      <c r="JCO738" s="1"/>
      <c r="JCP738" s="5"/>
      <c r="JCQ738" s="6"/>
      <c r="JCR738" s="6"/>
      <c r="JCS738" s="6"/>
      <c r="JCT738" s="5"/>
      <c r="JCU738" s="1"/>
      <c r="JCV738" s="5"/>
      <c r="JCW738" s="6"/>
      <c r="JCX738" s="6"/>
      <c r="JCY738" s="6"/>
      <c r="JCZ738" s="5"/>
      <c r="JDA738" s="1"/>
      <c r="JDB738" s="5"/>
      <c r="JDC738" s="6"/>
      <c r="JDD738" s="6"/>
      <c r="JDE738" s="6"/>
      <c r="JDF738" s="5"/>
      <c r="JDG738" s="1"/>
      <c r="JDH738" s="5"/>
      <c r="JDI738" s="6"/>
      <c r="JDJ738" s="6"/>
      <c r="JDK738" s="6"/>
      <c r="JDL738" s="5"/>
      <c r="JDM738" s="1"/>
      <c r="JDN738" s="5"/>
      <c r="JDO738" s="6"/>
      <c r="JDP738" s="6"/>
      <c r="JDQ738" s="6"/>
      <c r="JDR738" s="5"/>
      <c r="JDS738" s="1"/>
      <c r="JDT738" s="5"/>
      <c r="JDU738" s="6"/>
      <c r="JDV738" s="6"/>
      <c r="JDW738" s="6"/>
      <c r="JDX738" s="5"/>
      <c r="JDY738" s="1"/>
      <c r="JDZ738" s="5"/>
      <c r="JEA738" s="6"/>
      <c r="JEB738" s="6"/>
      <c r="JEC738" s="6"/>
      <c r="JED738" s="5"/>
      <c r="JEE738" s="1"/>
      <c r="JEF738" s="5"/>
      <c r="JEG738" s="6"/>
      <c r="JEH738" s="6"/>
      <c r="JEI738" s="6"/>
      <c r="JEJ738" s="5"/>
      <c r="JEK738" s="1"/>
      <c r="JEL738" s="5"/>
      <c r="JEM738" s="6"/>
      <c r="JEN738" s="6"/>
      <c r="JEO738" s="6"/>
      <c r="JEP738" s="5"/>
      <c r="JEQ738" s="1"/>
      <c r="JER738" s="5"/>
      <c r="JES738" s="6"/>
      <c r="JET738" s="6"/>
      <c r="JEU738" s="6"/>
      <c r="JEV738" s="5"/>
      <c r="JEW738" s="1"/>
      <c r="JEX738" s="5"/>
      <c r="JEY738" s="6"/>
      <c r="JEZ738" s="6"/>
      <c r="JFA738" s="6"/>
      <c r="JFB738" s="5"/>
      <c r="JFC738" s="1"/>
      <c r="JFD738" s="5"/>
      <c r="JFE738" s="6"/>
      <c r="JFF738" s="6"/>
      <c r="JFG738" s="6"/>
      <c r="JFH738" s="5"/>
      <c r="JFI738" s="1"/>
      <c r="JFJ738" s="5"/>
      <c r="JFK738" s="6"/>
      <c r="JFL738" s="6"/>
      <c r="JFM738" s="6"/>
      <c r="JFN738" s="5"/>
      <c r="JFO738" s="1"/>
      <c r="JFP738" s="5"/>
      <c r="JFQ738" s="6"/>
      <c r="JFR738" s="6"/>
      <c r="JFS738" s="6"/>
      <c r="JFT738" s="5"/>
      <c r="JFU738" s="1"/>
      <c r="JFV738" s="5"/>
      <c r="JFW738" s="6"/>
      <c r="JFX738" s="6"/>
      <c r="JFY738" s="6"/>
      <c r="JFZ738" s="5"/>
      <c r="JGA738" s="1"/>
      <c r="JGB738" s="5"/>
      <c r="JGC738" s="6"/>
      <c r="JGD738" s="6"/>
      <c r="JGE738" s="6"/>
      <c r="JGF738" s="5"/>
      <c r="JGG738" s="1"/>
      <c r="JGH738" s="5"/>
      <c r="JGI738" s="6"/>
      <c r="JGJ738" s="6"/>
      <c r="JGK738" s="6"/>
      <c r="JGL738" s="5"/>
      <c r="JGM738" s="1"/>
      <c r="JGN738" s="5"/>
      <c r="JGO738" s="6"/>
      <c r="JGP738" s="6"/>
      <c r="JGQ738" s="6"/>
      <c r="JGR738" s="5"/>
      <c r="JGS738" s="1"/>
      <c r="JGT738" s="5"/>
      <c r="JGU738" s="6"/>
      <c r="JGV738" s="6"/>
      <c r="JGW738" s="6"/>
      <c r="JGX738" s="5"/>
      <c r="JGY738" s="1"/>
      <c r="JGZ738" s="5"/>
      <c r="JHA738" s="6"/>
      <c r="JHB738" s="6"/>
      <c r="JHC738" s="6"/>
      <c r="JHD738" s="5"/>
      <c r="JHE738" s="1"/>
      <c r="JHF738" s="5"/>
      <c r="JHG738" s="6"/>
      <c r="JHH738" s="6"/>
      <c r="JHI738" s="6"/>
      <c r="JHJ738" s="5"/>
      <c r="JHK738" s="1"/>
      <c r="JHL738" s="5"/>
      <c r="JHM738" s="6"/>
      <c r="JHN738" s="6"/>
      <c r="JHO738" s="6"/>
      <c r="JHP738" s="5"/>
      <c r="JHQ738" s="1"/>
      <c r="JHR738" s="5"/>
      <c r="JHS738" s="6"/>
      <c r="JHT738" s="6"/>
      <c r="JHU738" s="6"/>
      <c r="JHV738" s="5"/>
      <c r="JHW738" s="1"/>
      <c r="JHX738" s="5"/>
      <c r="JHY738" s="6"/>
      <c r="JHZ738" s="6"/>
      <c r="JIA738" s="6"/>
      <c r="JIB738" s="5"/>
      <c r="JIC738" s="1"/>
      <c r="JID738" s="5"/>
      <c r="JIE738" s="6"/>
      <c r="JIF738" s="6"/>
      <c r="JIG738" s="6"/>
      <c r="JIH738" s="5"/>
      <c r="JII738" s="1"/>
      <c r="JIJ738" s="5"/>
      <c r="JIK738" s="6"/>
      <c r="JIL738" s="6"/>
      <c r="JIM738" s="6"/>
      <c r="JIN738" s="5"/>
      <c r="JIO738" s="1"/>
      <c r="JIP738" s="5"/>
      <c r="JIQ738" s="6"/>
      <c r="JIR738" s="6"/>
      <c r="JIS738" s="6"/>
      <c r="JIT738" s="5"/>
      <c r="JIU738" s="1"/>
      <c r="JIV738" s="5"/>
      <c r="JIW738" s="6"/>
      <c r="JIX738" s="6"/>
      <c r="JIY738" s="6"/>
      <c r="JIZ738" s="5"/>
      <c r="JJA738" s="1"/>
      <c r="JJB738" s="5"/>
      <c r="JJC738" s="6"/>
      <c r="JJD738" s="6"/>
      <c r="JJE738" s="6"/>
      <c r="JJF738" s="5"/>
      <c r="JJG738" s="1"/>
      <c r="JJH738" s="5"/>
      <c r="JJI738" s="6"/>
      <c r="JJJ738" s="6"/>
      <c r="JJK738" s="6"/>
      <c r="JJL738" s="5"/>
      <c r="JJM738" s="1"/>
      <c r="JJN738" s="5"/>
      <c r="JJO738" s="6"/>
      <c r="JJP738" s="6"/>
      <c r="JJQ738" s="6"/>
      <c r="JJR738" s="5"/>
      <c r="JJS738" s="1"/>
      <c r="JJT738" s="5"/>
      <c r="JJU738" s="6"/>
      <c r="JJV738" s="6"/>
      <c r="JJW738" s="6"/>
      <c r="JJX738" s="5"/>
      <c r="JJY738" s="1"/>
      <c r="JJZ738" s="5"/>
      <c r="JKA738" s="6"/>
      <c r="JKB738" s="6"/>
      <c r="JKC738" s="6"/>
      <c r="JKD738" s="5"/>
      <c r="JKE738" s="1"/>
      <c r="JKF738" s="5"/>
      <c r="JKG738" s="6"/>
      <c r="JKH738" s="6"/>
      <c r="JKI738" s="6"/>
      <c r="JKJ738" s="5"/>
      <c r="JKK738" s="1"/>
      <c r="JKL738" s="5"/>
      <c r="JKM738" s="6"/>
      <c r="JKN738" s="6"/>
      <c r="JKO738" s="6"/>
      <c r="JKP738" s="5"/>
      <c r="JKQ738" s="1"/>
      <c r="JKR738" s="5"/>
      <c r="JKS738" s="6"/>
      <c r="JKT738" s="6"/>
      <c r="JKU738" s="6"/>
      <c r="JKV738" s="5"/>
      <c r="JKW738" s="1"/>
      <c r="JKX738" s="5"/>
      <c r="JKY738" s="6"/>
      <c r="JKZ738" s="6"/>
      <c r="JLA738" s="6"/>
      <c r="JLB738" s="5"/>
      <c r="JLC738" s="1"/>
      <c r="JLD738" s="5"/>
      <c r="JLE738" s="6"/>
      <c r="JLF738" s="6"/>
      <c r="JLG738" s="6"/>
      <c r="JLH738" s="5"/>
      <c r="JLI738" s="1"/>
      <c r="JLJ738" s="5"/>
      <c r="JLK738" s="6"/>
      <c r="JLL738" s="6"/>
      <c r="JLM738" s="6"/>
      <c r="JLN738" s="5"/>
      <c r="JLO738" s="1"/>
      <c r="JLP738" s="5"/>
      <c r="JLQ738" s="6"/>
      <c r="JLR738" s="6"/>
      <c r="JLS738" s="6"/>
      <c r="JLT738" s="5"/>
      <c r="JLU738" s="1"/>
      <c r="JLV738" s="5"/>
      <c r="JLW738" s="6"/>
      <c r="JLX738" s="6"/>
      <c r="JLY738" s="6"/>
      <c r="JLZ738" s="5"/>
      <c r="JMA738" s="1"/>
      <c r="JMB738" s="5"/>
      <c r="JMC738" s="6"/>
      <c r="JMD738" s="6"/>
      <c r="JME738" s="6"/>
      <c r="JMF738" s="5"/>
      <c r="JMG738" s="1"/>
      <c r="JMH738" s="5"/>
      <c r="JMI738" s="6"/>
      <c r="JMJ738" s="6"/>
      <c r="JMK738" s="6"/>
      <c r="JML738" s="5"/>
      <c r="JMM738" s="1"/>
      <c r="JMN738" s="5"/>
      <c r="JMO738" s="6"/>
      <c r="JMP738" s="6"/>
      <c r="JMQ738" s="6"/>
      <c r="JMR738" s="5"/>
      <c r="JMS738" s="1"/>
      <c r="JMT738" s="5"/>
      <c r="JMU738" s="6"/>
      <c r="JMV738" s="6"/>
      <c r="JMW738" s="6"/>
      <c r="JMX738" s="5"/>
      <c r="JMY738" s="1"/>
      <c r="JMZ738" s="5"/>
      <c r="JNA738" s="6"/>
      <c r="JNB738" s="6"/>
      <c r="JNC738" s="6"/>
      <c r="JND738" s="5"/>
      <c r="JNE738" s="1"/>
      <c r="JNF738" s="5"/>
      <c r="JNG738" s="6"/>
      <c r="JNH738" s="6"/>
      <c r="JNI738" s="6"/>
      <c r="JNJ738" s="5"/>
      <c r="JNK738" s="1"/>
      <c r="JNL738" s="5"/>
      <c r="JNM738" s="6"/>
      <c r="JNN738" s="6"/>
      <c r="JNO738" s="6"/>
      <c r="JNP738" s="5"/>
      <c r="JNQ738" s="1"/>
      <c r="JNR738" s="5"/>
      <c r="JNS738" s="6"/>
      <c r="JNT738" s="6"/>
      <c r="JNU738" s="6"/>
      <c r="JNV738" s="5"/>
      <c r="JNW738" s="1"/>
      <c r="JNX738" s="5"/>
      <c r="JNY738" s="6"/>
      <c r="JNZ738" s="6"/>
      <c r="JOA738" s="6"/>
      <c r="JOB738" s="5"/>
      <c r="JOC738" s="1"/>
      <c r="JOD738" s="5"/>
      <c r="JOE738" s="6"/>
      <c r="JOF738" s="6"/>
      <c r="JOG738" s="6"/>
      <c r="JOH738" s="5"/>
      <c r="JOI738" s="1"/>
      <c r="JOJ738" s="5"/>
      <c r="JOK738" s="6"/>
      <c r="JOL738" s="6"/>
      <c r="JOM738" s="6"/>
      <c r="JON738" s="5"/>
      <c r="JOO738" s="1"/>
      <c r="JOP738" s="5"/>
      <c r="JOQ738" s="6"/>
      <c r="JOR738" s="6"/>
      <c r="JOS738" s="6"/>
      <c r="JOT738" s="5"/>
      <c r="JOU738" s="1"/>
      <c r="JOV738" s="5"/>
      <c r="JOW738" s="6"/>
      <c r="JOX738" s="6"/>
      <c r="JOY738" s="6"/>
      <c r="JOZ738" s="5"/>
      <c r="JPA738" s="1"/>
      <c r="JPB738" s="5"/>
      <c r="JPC738" s="6"/>
      <c r="JPD738" s="6"/>
      <c r="JPE738" s="6"/>
      <c r="JPF738" s="5"/>
      <c r="JPG738" s="1"/>
      <c r="JPH738" s="5"/>
      <c r="JPI738" s="6"/>
      <c r="JPJ738" s="6"/>
      <c r="JPK738" s="6"/>
      <c r="JPL738" s="5"/>
      <c r="JPM738" s="1"/>
      <c r="JPN738" s="5"/>
      <c r="JPO738" s="6"/>
      <c r="JPP738" s="6"/>
      <c r="JPQ738" s="6"/>
      <c r="JPR738" s="5"/>
      <c r="JPS738" s="1"/>
      <c r="JPT738" s="5"/>
      <c r="JPU738" s="6"/>
      <c r="JPV738" s="6"/>
      <c r="JPW738" s="6"/>
      <c r="JPX738" s="5"/>
      <c r="JPY738" s="1"/>
      <c r="JPZ738" s="5"/>
      <c r="JQA738" s="6"/>
      <c r="JQB738" s="6"/>
      <c r="JQC738" s="6"/>
      <c r="JQD738" s="5"/>
      <c r="JQE738" s="1"/>
      <c r="JQF738" s="5"/>
      <c r="JQG738" s="6"/>
      <c r="JQH738" s="6"/>
      <c r="JQI738" s="6"/>
      <c r="JQJ738" s="5"/>
      <c r="JQK738" s="1"/>
      <c r="JQL738" s="5"/>
      <c r="JQM738" s="6"/>
      <c r="JQN738" s="6"/>
      <c r="JQO738" s="6"/>
      <c r="JQP738" s="5"/>
      <c r="JQQ738" s="1"/>
      <c r="JQR738" s="5"/>
      <c r="JQS738" s="6"/>
      <c r="JQT738" s="6"/>
      <c r="JQU738" s="6"/>
      <c r="JQV738" s="5"/>
      <c r="JQW738" s="1"/>
      <c r="JQX738" s="5"/>
      <c r="JQY738" s="6"/>
      <c r="JQZ738" s="6"/>
      <c r="JRA738" s="6"/>
      <c r="JRB738" s="5"/>
      <c r="JRC738" s="1"/>
      <c r="JRD738" s="5"/>
      <c r="JRE738" s="6"/>
      <c r="JRF738" s="6"/>
      <c r="JRG738" s="6"/>
      <c r="JRH738" s="5"/>
      <c r="JRI738" s="1"/>
      <c r="JRJ738" s="5"/>
      <c r="JRK738" s="6"/>
      <c r="JRL738" s="6"/>
      <c r="JRM738" s="6"/>
      <c r="JRN738" s="5"/>
      <c r="JRO738" s="1"/>
      <c r="JRP738" s="5"/>
      <c r="JRQ738" s="6"/>
      <c r="JRR738" s="6"/>
      <c r="JRS738" s="6"/>
      <c r="JRT738" s="5"/>
      <c r="JRU738" s="1"/>
      <c r="JRV738" s="5"/>
      <c r="JRW738" s="6"/>
      <c r="JRX738" s="6"/>
      <c r="JRY738" s="6"/>
      <c r="JRZ738" s="5"/>
      <c r="JSA738" s="1"/>
      <c r="JSB738" s="5"/>
      <c r="JSC738" s="6"/>
      <c r="JSD738" s="6"/>
      <c r="JSE738" s="6"/>
      <c r="JSF738" s="5"/>
      <c r="JSG738" s="1"/>
      <c r="JSH738" s="5"/>
      <c r="JSI738" s="6"/>
      <c r="JSJ738" s="6"/>
      <c r="JSK738" s="6"/>
      <c r="JSL738" s="5"/>
      <c r="JSM738" s="1"/>
      <c r="JSN738" s="5"/>
      <c r="JSO738" s="6"/>
      <c r="JSP738" s="6"/>
      <c r="JSQ738" s="6"/>
      <c r="JSR738" s="5"/>
      <c r="JSS738" s="1"/>
      <c r="JST738" s="5"/>
      <c r="JSU738" s="6"/>
      <c r="JSV738" s="6"/>
      <c r="JSW738" s="6"/>
      <c r="JSX738" s="5"/>
      <c r="JSY738" s="1"/>
      <c r="JSZ738" s="5"/>
      <c r="JTA738" s="6"/>
      <c r="JTB738" s="6"/>
      <c r="JTC738" s="6"/>
      <c r="JTD738" s="5"/>
      <c r="JTE738" s="1"/>
      <c r="JTF738" s="5"/>
      <c r="JTG738" s="6"/>
      <c r="JTH738" s="6"/>
      <c r="JTI738" s="6"/>
      <c r="JTJ738" s="5"/>
      <c r="JTK738" s="1"/>
      <c r="JTL738" s="5"/>
      <c r="JTM738" s="6"/>
      <c r="JTN738" s="6"/>
      <c r="JTO738" s="6"/>
      <c r="JTP738" s="5"/>
      <c r="JTQ738" s="1"/>
      <c r="JTR738" s="5"/>
      <c r="JTS738" s="6"/>
      <c r="JTT738" s="6"/>
      <c r="JTU738" s="6"/>
      <c r="JTV738" s="5"/>
      <c r="JTW738" s="1"/>
      <c r="JTX738" s="5"/>
      <c r="JTY738" s="6"/>
      <c r="JTZ738" s="6"/>
      <c r="JUA738" s="6"/>
      <c r="JUB738" s="5"/>
      <c r="JUC738" s="1"/>
      <c r="JUD738" s="5"/>
      <c r="JUE738" s="6"/>
      <c r="JUF738" s="6"/>
      <c r="JUG738" s="6"/>
      <c r="JUH738" s="5"/>
      <c r="JUI738" s="1"/>
      <c r="JUJ738" s="5"/>
      <c r="JUK738" s="6"/>
      <c r="JUL738" s="6"/>
      <c r="JUM738" s="6"/>
      <c r="JUN738" s="5"/>
      <c r="JUO738" s="1"/>
      <c r="JUP738" s="5"/>
      <c r="JUQ738" s="6"/>
      <c r="JUR738" s="6"/>
      <c r="JUS738" s="6"/>
      <c r="JUT738" s="5"/>
      <c r="JUU738" s="1"/>
      <c r="JUV738" s="5"/>
      <c r="JUW738" s="6"/>
      <c r="JUX738" s="6"/>
      <c r="JUY738" s="6"/>
      <c r="JUZ738" s="5"/>
      <c r="JVA738" s="1"/>
      <c r="JVB738" s="5"/>
      <c r="JVC738" s="6"/>
      <c r="JVD738" s="6"/>
      <c r="JVE738" s="6"/>
      <c r="JVF738" s="5"/>
      <c r="JVG738" s="1"/>
      <c r="JVH738" s="5"/>
      <c r="JVI738" s="6"/>
      <c r="JVJ738" s="6"/>
      <c r="JVK738" s="6"/>
      <c r="JVL738" s="5"/>
      <c r="JVM738" s="1"/>
      <c r="JVN738" s="5"/>
      <c r="JVO738" s="6"/>
      <c r="JVP738" s="6"/>
      <c r="JVQ738" s="6"/>
      <c r="JVR738" s="5"/>
      <c r="JVS738" s="1"/>
      <c r="JVT738" s="5"/>
      <c r="JVU738" s="6"/>
      <c r="JVV738" s="6"/>
      <c r="JVW738" s="6"/>
      <c r="JVX738" s="5"/>
      <c r="JVY738" s="1"/>
      <c r="JVZ738" s="5"/>
      <c r="JWA738" s="6"/>
      <c r="JWB738" s="6"/>
      <c r="JWC738" s="6"/>
      <c r="JWD738" s="5"/>
      <c r="JWE738" s="1"/>
      <c r="JWF738" s="5"/>
      <c r="JWG738" s="6"/>
      <c r="JWH738" s="6"/>
      <c r="JWI738" s="6"/>
      <c r="JWJ738" s="5"/>
      <c r="JWK738" s="1"/>
      <c r="JWL738" s="5"/>
      <c r="JWM738" s="6"/>
      <c r="JWN738" s="6"/>
      <c r="JWO738" s="6"/>
      <c r="JWP738" s="5"/>
      <c r="JWQ738" s="1"/>
      <c r="JWR738" s="5"/>
      <c r="JWS738" s="6"/>
      <c r="JWT738" s="6"/>
      <c r="JWU738" s="6"/>
      <c r="JWV738" s="5"/>
      <c r="JWW738" s="1"/>
      <c r="JWX738" s="5"/>
      <c r="JWY738" s="6"/>
      <c r="JWZ738" s="6"/>
      <c r="JXA738" s="6"/>
      <c r="JXB738" s="5"/>
      <c r="JXC738" s="1"/>
      <c r="JXD738" s="5"/>
      <c r="JXE738" s="6"/>
      <c r="JXF738" s="6"/>
      <c r="JXG738" s="6"/>
      <c r="JXH738" s="5"/>
      <c r="JXI738" s="1"/>
      <c r="JXJ738" s="5"/>
      <c r="JXK738" s="6"/>
      <c r="JXL738" s="6"/>
      <c r="JXM738" s="6"/>
      <c r="JXN738" s="5"/>
      <c r="JXO738" s="1"/>
      <c r="JXP738" s="5"/>
      <c r="JXQ738" s="6"/>
      <c r="JXR738" s="6"/>
      <c r="JXS738" s="6"/>
      <c r="JXT738" s="5"/>
      <c r="JXU738" s="1"/>
      <c r="JXV738" s="5"/>
      <c r="JXW738" s="6"/>
      <c r="JXX738" s="6"/>
      <c r="JXY738" s="6"/>
      <c r="JXZ738" s="5"/>
      <c r="JYA738" s="1"/>
      <c r="JYB738" s="5"/>
      <c r="JYC738" s="6"/>
      <c r="JYD738" s="6"/>
      <c r="JYE738" s="6"/>
      <c r="JYF738" s="5"/>
      <c r="JYG738" s="1"/>
      <c r="JYH738" s="5"/>
      <c r="JYI738" s="6"/>
      <c r="JYJ738" s="6"/>
      <c r="JYK738" s="6"/>
      <c r="JYL738" s="5"/>
      <c r="JYM738" s="1"/>
      <c r="JYN738" s="5"/>
      <c r="JYO738" s="6"/>
      <c r="JYP738" s="6"/>
      <c r="JYQ738" s="6"/>
      <c r="JYR738" s="5"/>
      <c r="JYS738" s="1"/>
      <c r="JYT738" s="5"/>
      <c r="JYU738" s="6"/>
      <c r="JYV738" s="6"/>
      <c r="JYW738" s="6"/>
      <c r="JYX738" s="5"/>
      <c r="JYY738" s="1"/>
      <c r="JYZ738" s="5"/>
      <c r="JZA738" s="6"/>
      <c r="JZB738" s="6"/>
      <c r="JZC738" s="6"/>
      <c r="JZD738" s="5"/>
      <c r="JZE738" s="1"/>
      <c r="JZF738" s="5"/>
      <c r="JZG738" s="6"/>
      <c r="JZH738" s="6"/>
      <c r="JZI738" s="6"/>
      <c r="JZJ738" s="5"/>
      <c r="JZK738" s="1"/>
      <c r="JZL738" s="5"/>
      <c r="JZM738" s="6"/>
      <c r="JZN738" s="6"/>
      <c r="JZO738" s="6"/>
      <c r="JZP738" s="5"/>
      <c r="JZQ738" s="1"/>
      <c r="JZR738" s="5"/>
      <c r="JZS738" s="6"/>
      <c r="JZT738" s="6"/>
      <c r="JZU738" s="6"/>
      <c r="JZV738" s="5"/>
      <c r="JZW738" s="1"/>
      <c r="JZX738" s="5"/>
      <c r="JZY738" s="6"/>
      <c r="JZZ738" s="6"/>
      <c r="KAA738" s="6"/>
      <c r="KAB738" s="5"/>
      <c r="KAC738" s="1"/>
      <c r="KAD738" s="5"/>
      <c r="KAE738" s="6"/>
      <c r="KAF738" s="6"/>
      <c r="KAG738" s="6"/>
      <c r="KAH738" s="5"/>
      <c r="KAI738" s="1"/>
      <c r="KAJ738" s="5"/>
      <c r="KAK738" s="6"/>
      <c r="KAL738" s="6"/>
      <c r="KAM738" s="6"/>
      <c r="KAN738" s="5"/>
      <c r="KAO738" s="1"/>
      <c r="KAP738" s="5"/>
      <c r="KAQ738" s="6"/>
      <c r="KAR738" s="6"/>
      <c r="KAS738" s="6"/>
      <c r="KAT738" s="5"/>
      <c r="KAU738" s="1"/>
      <c r="KAV738" s="5"/>
      <c r="KAW738" s="6"/>
      <c r="KAX738" s="6"/>
      <c r="KAY738" s="6"/>
      <c r="KAZ738" s="5"/>
      <c r="KBA738" s="1"/>
      <c r="KBB738" s="5"/>
      <c r="KBC738" s="6"/>
      <c r="KBD738" s="6"/>
      <c r="KBE738" s="6"/>
      <c r="KBF738" s="5"/>
      <c r="KBG738" s="1"/>
      <c r="KBH738" s="5"/>
      <c r="KBI738" s="6"/>
      <c r="KBJ738" s="6"/>
      <c r="KBK738" s="6"/>
      <c r="KBL738" s="5"/>
      <c r="KBM738" s="1"/>
      <c r="KBN738" s="5"/>
      <c r="KBO738" s="6"/>
      <c r="KBP738" s="6"/>
      <c r="KBQ738" s="6"/>
      <c r="KBR738" s="5"/>
      <c r="KBS738" s="1"/>
      <c r="KBT738" s="5"/>
      <c r="KBU738" s="6"/>
      <c r="KBV738" s="6"/>
      <c r="KBW738" s="6"/>
      <c r="KBX738" s="5"/>
      <c r="KBY738" s="1"/>
      <c r="KBZ738" s="5"/>
      <c r="KCA738" s="6"/>
      <c r="KCB738" s="6"/>
      <c r="KCC738" s="6"/>
      <c r="KCD738" s="5"/>
      <c r="KCE738" s="1"/>
      <c r="KCF738" s="5"/>
      <c r="KCG738" s="6"/>
      <c r="KCH738" s="6"/>
      <c r="KCI738" s="6"/>
      <c r="KCJ738" s="5"/>
      <c r="KCK738" s="1"/>
      <c r="KCL738" s="5"/>
      <c r="KCM738" s="6"/>
      <c r="KCN738" s="6"/>
      <c r="KCO738" s="6"/>
      <c r="KCP738" s="5"/>
      <c r="KCQ738" s="1"/>
      <c r="KCR738" s="5"/>
      <c r="KCS738" s="6"/>
      <c r="KCT738" s="6"/>
      <c r="KCU738" s="6"/>
      <c r="KCV738" s="5"/>
      <c r="KCW738" s="1"/>
      <c r="KCX738" s="5"/>
      <c r="KCY738" s="6"/>
      <c r="KCZ738" s="6"/>
      <c r="KDA738" s="6"/>
      <c r="KDB738" s="5"/>
      <c r="KDC738" s="1"/>
      <c r="KDD738" s="5"/>
      <c r="KDE738" s="6"/>
      <c r="KDF738" s="6"/>
      <c r="KDG738" s="6"/>
      <c r="KDH738" s="5"/>
      <c r="KDI738" s="1"/>
      <c r="KDJ738" s="5"/>
      <c r="KDK738" s="6"/>
      <c r="KDL738" s="6"/>
      <c r="KDM738" s="6"/>
      <c r="KDN738" s="5"/>
      <c r="KDO738" s="1"/>
      <c r="KDP738" s="5"/>
      <c r="KDQ738" s="6"/>
      <c r="KDR738" s="6"/>
      <c r="KDS738" s="6"/>
      <c r="KDT738" s="5"/>
      <c r="KDU738" s="1"/>
      <c r="KDV738" s="5"/>
      <c r="KDW738" s="6"/>
      <c r="KDX738" s="6"/>
      <c r="KDY738" s="6"/>
      <c r="KDZ738" s="5"/>
      <c r="KEA738" s="1"/>
      <c r="KEB738" s="5"/>
      <c r="KEC738" s="6"/>
      <c r="KED738" s="6"/>
      <c r="KEE738" s="6"/>
      <c r="KEF738" s="5"/>
      <c r="KEG738" s="1"/>
      <c r="KEH738" s="5"/>
      <c r="KEI738" s="6"/>
      <c r="KEJ738" s="6"/>
      <c r="KEK738" s="6"/>
      <c r="KEL738" s="5"/>
      <c r="KEM738" s="1"/>
      <c r="KEN738" s="5"/>
      <c r="KEO738" s="6"/>
      <c r="KEP738" s="6"/>
      <c r="KEQ738" s="6"/>
      <c r="KER738" s="5"/>
      <c r="KES738" s="1"/>
      <c r="KET738" s="5"/>
      <c r="KEU738" s="6"/>
      <c r="KEV738" s="6"/>
      <c r="KEW738" s="6"/>
      <c r="KEX738" s="5"/>
      <c r="KEY738" s="1"/>
      <c r="KEZ738" s="5"/>
      <c r="KFA738" s="6"/>
      <c r="KFB738" s="6"/>
      <c r="KFC738" s="6"/>
      <c r="KFD738" s="5"/>
      <c r="KFE738" s="1"/>
      <c r="KFF738" s="5"/>
      <c r="KFG738" s="6"/>
      <c r="KFH738" s="6"/>
      <c r="KFI738" s="6"/>
      <c r="KFJ738" s="5"/>
      <c r="KFK738" s="1"/>
      <c r="KFL738" s="5"/>
      <c r="KFM738" s="6"/>
      <c r="KFN738" s="6"/>
      <c r="KFO738" s="6"/>
      <c r="KFP738" s="5"/>
      <c r="KFQ738" s="1"/>
      <c r="KFR738" s="5"/>
      <c r="KFS738" s="6"/>
      <c r="KFT738" s="6"/>
      <c r="KFU738" s="6"/>
      <c r="KFV738" s="5"/>
      <c r="KFW738" s="1"/>
      <c r="KFX738" s="5"/>
      <c r="KFY738" s="6"/>
      <c r="KFZ738" s="6"/>
      <c r="KGA738" s="6"/>
      <c r="KGB738" s="5"/>
      <c r="KGC738" s="1"/>
      <c r="KGD738" s="5"/>
      <c r="KGE738" s="6"/>
      <c r="KGF738" s="6"/>
      <c r="KGG738" s="6"/>
      <c r="KGH738" s="5"/>
      <c r="KGI738" s="1"/>
      <c r="KGJ738" s="5"/>
      <c r="KGK738" s="6"/>
      <c r="KGL738" s="6"/>
      <c r="KGM738" s="6"/>
      <c r="KGN738" s="5"/>
      <c r="KGO738" s="1"/>
      <c r="KGP738" s="5"/>
      <c r="KGQ738" s="6"/>
      <c r="KGR738" s="6"/>
      <c r="KGS738" s="6"/>
      <c r="KGT738" s="5"/>
      <c r="KGU738" s="1"/>
      <c r="KGV738" s="5"/>
      <c r="KGW738" s="6"/>
      <c r="KGX738" s="6"/>
      <c r="KGY738" s="6"/>
      <c r="KGZ738" s="5"/>
      <c r="KHA738" s="1"/>
      <c r="KHB738" s="5"/>
      <c r="KHC738" s="6"/>
      <c r="KHD738" s="6"/>
      <c r="KHE738" s="6"/>
      <c r="KHF738" s="5"/>
      <c r="KHG738" s="1"/>
      <c r="KHH738" s="5"/>
      <c r="KHI738" s="6"/>
      <c r="KHJ738" s="6"/>
      <c r="KHK738" s="6"/>
      <c r="KHL738" s="5"/>
      <c r="KHM738" s="1"/>
      <c r="KHN738" s="5"/>
      <c r="KHO738" s="6"/>
      <c r="KHP738" s="6"/>
      <c r="KHQ738" s="6"/>
      <c r="KHR738" s="5"/>
      <c r="KHS738" s="1"/>
      <c r="KHT738" s="5"/>
      <c r="KHU738" s="6"/>
      <c r="KHV738" s="6"/>
      <c r="KHW738" s="6"/>
      <c r="KHX738" s="5"/>
      <c r="KHY738" s="1"/>
      <c r="KHZ738" s="5"/>
      <c r="KIA738" s="6"/>
      <c r="KIB738" s="6"/>
      <c r="KIC738" s="6"/>
      <c r="KID738" s="5"/>
      <c r="KIE738" s="1"/>
      <c r="KIF738" s="5"/>
      <c r="KIG738" s="6"/>
      <c r="KIH738" s="6"/>
      <c r="KII738" s="6"/>
      <c r="KIJ738" s="5"/>
      <c r="KIK738" s="1"/>
      <c r="KIL738" s="5"/>
      <c r="KIM738" s="6"/>
      <c r="KIN738" s="6"/>
      <c r="KIO738" s="6"/>
      <c r="KIP738" s="5"/>
      <c r="KIQ738" s="1"/>
      <c r="KIR738" s="5"/>
      <c r="KIS738" s="6"/>
      <c r="KIT738" s="6"/>
      <c r="KIU738" s="6"/>
      <c r="KIV738" s="5"/>
      <c r="KIW738" s="1"/>
      <c r="KIX738" s="5"/>
      <c r="KIY738" s="6"/>
      <c r="KIZ738" s="6"/>
      <c r="KJA738" s="6"/>
      <c r="KJB738" s="5"/>
      <c r="KJC738" s="1"/>
      <c r="KJD738" s="5"/>
      <c r="KJE738" s="6"/>
      <c r="KJF738" s="6"/>
      <c r="KJG738" s="6"/>
      <c r="KJH738" s="5"/>
      <c r="KJI738" s="1"/>
      <c r="KJJ738" s="5"/>
      <c r="KJK738" s="6"/>
      <c r="KJL738" s="6"/>
      <c r="KJM738" s="6"/>
      <c r="KJN738" s="5"/>
      <c r="KJO738" s="1"/>
      <c r="KJP738" s="5"/>
      <c r="KJQ738" s="6"/>
      <c r="KJR738" s="6"/>
      <c r="KJS738" s="6"/>
      <c r="KJT738" s="5"/>
      <c r="KJU738" s="1"/>
      <c r="KJV738" s="5"/>
      <c r="KJW738" s="6"/>
      <c r="KJX738" s="6"/>
      <c r="KJY738" s="6"/>
      <c r="KJZ738" s="5"/>
      <c r="KKA738" s="1"/>
      <c r="KKB738" s="5"/>
      <c r="KKC738" s="6"/>
      <c r="KKD738" s="6"/>
      <c r="KKE738" s="6"/>
      <c r="KKF738" s="5"/>
      <c r="KKG738" s="1"/>
      <c r="KKH738" s="5"/>
      <c r="KKI738" s="6"/>
      <c r="KKJ738" s="6"/>
      <c r="KKK738" s="6"/>
      <c r="KKL738" s="5"/>
      <c r="KKM738" s="1"/>
      <c r="KKN738" s="5"/>
      <c r="KKO738" s="6"/>
      <c r="KKP738" s="6"/>
      <c r="KKQ738" s="6"/>
      <c r="KKR738" s="5"/>
      <c r="KKS738" s="1"/>
      <c r="KKT738" s="5"/>
      <c r="KKU738" s="6"/>
      <c r="KKV738" s="6"/>
      <c r="KKW738" s="6"/>
      <c r="KKX738" s="5"/>
      <c r="KKY738" s="1"/>
      <c r="KKZ738" s="5"/>
      <c r="KLA738" s="6"/>
      <c r="KLB738" s="6"/>
      <c r="KLC738" s="6"/>
      <c r="KLD738" s="5"/>
      <c r="KLE738" s="1"/>
      <c r="KLF738" s="5"/>
      <c r="KLG738" s="6"/>
      <c r="KLH738" s="6"/>
      <c r="KLI738" s="6"/>
      <c r="KLJ738" s="5"/>
      <c r="KLK738" s="1"/>
      <c r="KLL738" s="5"/>
      <c r="KLM738" s="6"/>
      <c r="KLN738" s="6"/>
      <c r="KLO738" s="6"/>
      <c r="KLP738" s="5"/>
      <c r="KLQ738" s="1"/>
      <c r="KLR738" s="5"/>
      <c r="KLS738" s="6"/>
      <c r="KLT738" s="6"/>
      <c r="KLU738" s="6"/>
      <c r="KLV738" s="5"/>
      <c r="KLW738" s="1"/>
      <c r="KLX738" s="5"/>
      <c r="KLY738" s="6"/>
      <c r="KLZ738" s="6"/>
      <c r="KMA738" s="6"/>
      <c r="KMB738" s="5"/>
      <c r="KMC738" s="1"/>
      <c r="KMD738" s="5"/>
      <c r="KME738" s="6"/>
      <c r="KMF738" s="6"/>
      <c r="KMG738" s="6"/>
      <c r="KMH738" s="5"/>
      <c r="KMI738" s="1"/>
      <c r="KMJ738" s="5"/>
      <c r="KMK738" s="6"/>
      <c r="KML738" s="6"/>
      <c r="KMM738" s="6"/>
      <c r="KMN738" s="5"/>
      <c r="KMO738" s="1"/>
      <c r="KMP738" s="5"/>
      <c r="KMQ738" s="6"/>
      <c r="KMR738" s="6"/>
      <c r="KMS738" s="6"/>
      <c r="KMT738" s="5"/>
      <c r="KMU738" s="1"/>
      <c r="KMV738" s="5"/>
      <c r="KMW738" s="6"/>
      <c r="KMX738" s="6"/>
      <c r="KMY738" s="6"/>
      <c r="KMZ738" s="5"/>
      <c r="KNA738" s="1"/>
      <c r="KNB738" s="5"/>
      <c r="KNC738" s="6"/>
      <c r="KND738" s="6"/>
      <c r="KNE738" s="6"/>
      <c r="KNF738" s="5"/>
      <c r="KNG738" s="1"/>
      <c r="KNH738" s="5"/>
      <c r="KNI738" s="6"/>
      <c r="KNJ738" s="6"/>
      <c r="KNK738" s="6"/>
      <c r="KNL738" s="5"/>
      <c r="KNM738" s="1"/>
      <c r="KNN738" s="5"/>
      <c r="KNO738" s="6"/>
      <c r="KNP738" s="6"/>
      <c r="KNQ738" s="6"/>
      <c r="KNR738" s="5"/>
      <c r="KNS738" s="1"/>
      <c r="KNT738" s="5"/>
      <c r="KNU738" s="6"/>
      <c r="KNV738" s="6"/>
      <c r="KNW738" s="6"/>
      <c r="KNX738" s="5"/>
      <c r="KNY738" s="1"/>
      <c r="KNZ738" s="5"/>
      <c r="KOA738" s="6"/>
      <c r="KOB738" s="6"/>
      <c r="KOC738" s="6"/>
      <c r="KOD738" s="5"/>
      <c r="KOE738" s="1"/>
      <c r="KOF738" s="5"/>
      <c r="KOG738" s="6"/>
      <c r="KOH738" s="6"/>
      <c r="KOI738" s="6"/>
      <c r="KOJ738" s="5"/>
      <c r="KOK738" s="1"/>
      <c r="KOL738" s="5"/>
      <c r="KOM738" s="6"/>
      <c r="KON738" s="6"/>
      <c r="KOO738" s="6"/>
      <c r="KOP738" s="5"/>
      <c r="KOQ738" s="1"/>
      <c r="KOR738" s="5"/>
      <c r="KOS738" s="6"/>
      <c r="KOT738" s="6"/>
      <c r="KOU738" s="6"/>
      <c r="KOV738" s="5"/>
      <c r="KOW738" s="1"/>
      <c r="KOX738" s="5"/>
      <c r="KOY738" s="6"/>
      <c r="KOZ738" s="6"/>
      <c r="KPA738" s="6"/>
      <c r="KPB738" s="5"/>
      <c r="KPC738" s="1"/>
      <c r="KPD738" s="5"/>
      <c r="KPE738" s="6"/>
      <c r="KPF738" s="6"/>
      <c r="KPG738" s="6"/>
      <c r="KPH738" s="5"/>
      <c r="KPI738" s="1"/>
      <c r="KPJ738" s="5"/>
      <c r="KPK738" s="6"/>
      <c r="KPL738" s="6"/>
      <c r="KPM738" s="6"/>
      <c r="KPN738" s="5"/>
      <c r="KPO738" s="1"/>
      <c r="KPP738" s="5"/>
      <c r="KPQ738" s="6"/>
      <c r="KPR738" s="6"/>
      <c r="KPS738" s="6"/>
      <c r="KPT738" s="5"/>
      <c r="KPU738" s="1"/>
      <c r="KPV738" s="5"/>
      <c r="KPW738" s="6"/>
      <c r="KPX738" s="6"/>
      <c r="KPY738" s="6"/>
      <c r="KPZ738" s="5"/>
      <c r="KQA738" s="1"/>
      <c r="KQB738" s="5"/>
      <c r="KQC738" s="6"/>
      <c r="KQD738" s="6"/>
      <c r="KQE738" s="6"/>
      <c r="KQF738" s="5"/>
      <c r="KQG738" s="1"/>
      <c r="KQH738" s="5"/>
      <c r="KQI738" s="6"/>
      <c r="KQJ738" s="6"/>
      <c r="KQK738" s="6"/>
      <c r="KQL738" s="5"/>
      <c r="KQM738" s="1"/>
      <c r="KQN738" s="5"/>
      <c r="KQO738" s="6"/>
      <c r="KQP738" s="6"/>
      <c r="KQQ738" s="6"/>
      <c r="KQR738" s="5"/>
      <c r="KQS738" s="1"/>
      <c r="KQT738" s="5"/>
      <c r="KQU738" s="6"/>
      <c r="KQV738" s="6"/>
      <c r="KQW738" s="6"/>
      <c r="KQX738" s="5"/>
      <c r="KQY738" s="1"/>
      <c r="KQZ738" s="5"/>
      <c r="KRA738" s="6"/>
      <c r="KRB738" s="6"/>
      <c r="KRC738" s="6"/>
      <c r="KRD738" s="5"/>
      <c r="KRE738" s="1"/>
      <c r="KRF738" s="5"/>
      <c r="KRG738" s="6"/>
      <c r="KRH738" s="6"/>
      <c r="KRI738" s="6"/>
      <c r="KRJ738" s="5"/>
      <c r="KRK738" s="1"/>
      <c r="KRL738" s="5"/>
      <c r="KRM738" s="6"/>
      <c r="KRN738" s="6"/>
      <c r="KRO738" s="6"/>
      <c r="KRP738" s="5"/>
      <c r="KRQ738" s="1"/>
      <c r="KRR738" s="5"/>
      <c r="KRS738" s="6"/>
      <c r="KRT738" s="6"/>
      <c r="KRU738" s="6"/>
      <c r="KRV738" s="5"/>
      <c r="KRW738" s="1"/>
      <c r="KRX738" s="5"/>
      <c r="KRY738" s="6"/>
      <c r="KRZ738" s="6"/>
      <c r="KSA738" s="6"/>
      <c r="KSB738" s="5"/>
      <c r="KSC738" s="1"/>
      <c r="KSD738" s="5"/>
      <c r="KSE738" s="6"/>
      <c r="KSF738" s="6"/>
      <c r="KSG738" s="6"/>
      <c r="KSH738" s="5"/>
      <c r="KSI738" s="1"/>
      <c r="KSJ738" s="5"/>
      <c r="KSK738" s="6"/>
      <c r="KSL738" s="6"/>
      <c r="KSM738" s="6"/>
      <c r="KSN738" s="5"/>
      <c r="KSO738" s="1"/>
      <c r="KSP738" s="5"/>
      <c r="KSQ738" s="6"/>
      <c r="KSR738" s="6"/>
      <c r="KSS738" s="6"/>
      <c r="KST738" s="5"/>
      <c r="KSU738" s="1"/>
      <c r="KSV738" s="5"/>
      <c r="KSW738" s="6"/>
      <c r="KSX738" s="6"/>
      <c r="KSY738" s="6"/>
      <c r="KSZ738" s="5"/>
      <c r="KTA738" s="1"/>
      <c r="KTB738" s="5"/>
      <c r="KTC738" s="6"/>
      <c r="KTD738" s="6"/>
      <c r="KTE738" s="6"/>
      <c r="KTF738" s="5"/>
      <c r="KTG738" s="1"/>
      <c r="KTH738" s="5"/>
      <c r="KTI738" s="6"/>
      <c r="KTJ738" s="6"/>
      <c r="KTK738" s="6"/>
      <c r="KTL738" s="5"/>
      <c r="KTM738" s="1"/>
      <c r="KTN738" s="5"/>
      <c r="KTO738" s="6"/>
      <c r="KTP738" s="6"/>
      <c r="KTQ738" s="6"/>
      <c r="KTR738" s="5"/>
      <c r="KTS738" s="1"/>
      <c r="KTT738" s="5"/>
      <c r="KTU738" s="6"/>
      <c r="KTV738" s="6"/>
      <c r="KTW738" s="6"/>
      <c r="KTX738" s="5"/>
      <c r="KTY738" s="1"/>
      <c r="KTZ738" s="5"/>
      <c r="KUA738" s="6"/>
      <c r="KUB738" s="6"/>
      <c r="KUC738" s="6"/>
      <c r="KUD738" s="5"/>
      <c r="KUE738" s="1"/>
      <c r="KUF738" s="5"/>
      <c r="KUG738" s="6"/>
      <c r="KUH738" s="6"/>
      <c r="KUI738" s="6"/>
      <c r="KUJ738" s="5"/>
      <c r="KUK738" s="1"/>
      <c r="KUL738" s="5"/>
      <c r="KUM738" s="6"/>
      <c r="KUN738" s="6"/>
      <c r="KUO738" s="6"/>
      <c r="KUP738" s="5"/>
      <c r="KUQ738" s="1"/>
      <c r="KUR738" s="5"/>
      <c r="KUS738" s="6"/>
      <c r="KUT738" s="6"/>
      <c r="KUU738" s="6"/>
      <c r="KUV738" s="5"/>
      <c r="KUW738" s="1"/>
      <c r="KUX738" s="5"/>
      <c r="KUY738" s="6"/>
      <c r="KUZ738" s="6"/>
      <c r="KVA738" s="6"/>
      <c r="KVB738" s="5"/>
      <c r="KVC738" s="1"/>
      <c r="KVD738" s="5"/>
      <c r="KVE738" s="6"/>
      <c r="KVF738" s="6"/>
      <c r="KVG738" s="6"/>
      <c r="KVH738" s="5"/>
      <c r="KVI738" s="1"/>
      <c r="KVJ738" s="5"/>
      <c r="KVK738" s="6"/>
      <c r="KVL738" s="6"/>
      <c r="KVM738" s="6"/>
      <c r="KVN738" s="5"/>
      <c r="KVO738" s="1"/>
      <c r="KVP738" s="5"/>
      <c r="KVQ738" s="6"/>
      <c r="KVR738" s="6"/>
      <c r="KVS738" s="6"/>
      <c r="KVT738" s="5"/>
      <c r="KVU738" s="1"/>
      <c r="KVV738" s="5"/>
      <c r="KVW738" s="6"/>
      <c r="KVX738" s="6"/>
      <c r="KVY738" s="6"/>
      <c r="KVZ738" s="5"/>
      <c r="KWA738" s="1"/>
      <c r="KWB738" s="5"/>
      <c r="KWC738" s="6"/>
      <c r="KWD738" s="6"/>
      <c r="KWE738" s="6"/>
      <c r="KWF738" s="5"/>
      <c r="KWG738" s="1"/>
      <c r="KWH738" s="5"/>
      <c r="KWI738" s="6"/>
      <c r="KWJ738" s="6"/>
      <c r="KWK738" s="6"/>
      <c r="KWL738" s="5"/>
      <c r="KWM738" s="1"/>
      <c r="KWN738" s="5"/>
      <c r="KWO738" s="6"/>
      <c r="KWP738" s="6"/>
      <c r="KWQ738" s="6"/>
      <c r="KWR738" s="5"/>
      <c r="KWS738" s="1"/>
      <c r="KWT738" s="5"/>
      <c r="KWU738" s="6"/>
      <c r="KWV738" s="6"/>
      <c r="KWW738" s="6"/>
      <c r="KWX738" s="5"/>
      <c r="KWY738" s="1"/>
      <c r="KWZ738" s="5"/>
      <c r="KXA738" s="6"/>
      <c r="KXB738" s="6"/>
      <c r="KXC738" s="6"/>
      <c r="KXD738" s="5"/>
      <c r="KXE738" s="1"/>
      <c r="KXF738" s="5"/>
      <c r="KXG738" s="6"/>
      <c r="KXH738" s="6"/>
      <c r="KXI738" s="6"/>
      <c r="KXJ738" s="5"/>
      <c r="KXK738" s="1"/>
      <c r="KXL738" s="5"/>
      <c r="KXM738" s="6"/>
      <c r="KXN738" s="6"/>
      <c r="KXO738" s="6"/>
      <c r="KXP738" s="5"/>
      <c r="KXQ738" s="1"/>
      <c r="KXR738" s="5"/>
      <c r="KXS738" s="6"/>
      <c r="KXT738" s="6"/>
      <c r="KXU738" s="6"/>
      <c r="KXV738" s="5"/>
      <c r="KXW738" s="1"/>
      <c r="KXX738" s="5"/>
      <c r="KXY738" s="6"/>
      <c r="KXZ738" s="6"/>
      <c r="KYA738" s="6"/>
      <c r="KYB738" s="5"/>
      <c r="KYC738" s="1"/>
      <c r="KYD738" s="5"/>
      <c r="KYE738" s="6"/>
      <c r="KYF738" s="6"/>
      <c r="KYG738" s="6"/>
      <c r="KYH738" s="5"/>
      <c r="KYI738" s="1"/>
      <c r="KYJ738" s="5"/>
      <c r="KYK738" s="6"/>
      <c r="KYL738" s="6"/>
      <c r="KYM738" s="6"/>
      <c r="KYN738" s="5"/>
      <c r="KYO738" s="1"/>
      <c r="KYP738" s="5"/>
      <c r="KYQ738" s="6"/>
      <c r="KYR738" s="6"/>
      <c r="KYS738" s="6"/>
      <c r="KYT738" s="5"/>
      <c r="KYU738" s="1"/>
      <c r="KYV738" s="5"/>
      <c r="KYW738" s="6"/>
      <c r="KYX738" s="6"/>
      <c r="KYY738" s="6"/>
      <c r="KYZ738" s="5"/>
      <c r="KZA738" s="1"/>
      <c r="KZB738" s="5"/>
      <c r="KZC738" s="6"/>
      <c r="KZD738" s="6"/>
      <c r="KZE738" s="6"/>
      <c r="KZF738" s="5"/>
      <c r="KZG738" s="1"/>
      <c r="KZH738" s="5"/>
      <c r="KZI738" s="6"/>
      <c r="KZJ738" s="6"/>
      <c r="KZK738" s="6"/>
      <c r="KZL738" s="5"/>
      <c r="KZM738" s="1"/>
      <c r="KZN738" s="5"/>
      <c r="KZO738" s="6"/>
      <c r="KZP738" s="6"/>
      <c r="KZQ738" s="6"/>
      <c r="KZR738" s="5"/>
      <c r="KZS738" s="1"/>
      <c r="KZT738" s="5"/>
      <c r="KZU738" s="6"/>
      <c r="KZV738" s="6"/>
      <c r="KZW738" s="6"/>
      <c r="KZX738" s="5"/>
      <c r="KZY738" s="1"/>
      <c r="KZZ738" s="5"/>
      <c r="LAA738" s="6"/>
      <c r="LAB738" s="6"/>
      <c r="LAC738" s="6"/>
      <c r="LAD738" s="5"/>
      <c r="LAE738" s="1"/>
      <c r="LAF738" s="5"/>
      <c r="LAG738" s="6"/>
      <c r="LAH738" s="6"/>
      <c r="LAI738" s="6"/>
      <c r="LAJ738" s="5"/>
      <c r="LAK738" s="1"/>
      <c r="LAL738" s="5"/>
      <c r="LAM738" s="6"/>
      <c r="LAN738" s="6"/>
      <c r="LAO738" s="6"/>
      <c r="LAP738" s="5"/>
      <c r="LAQ738" s="1"/>
      <c r="LAR738" s="5"/>
      <c r="LAS738" s="6"/>
      <c r="LAT738" s="6"/>
      <c r="LAU738" s="6"/>
      <c r="LAV738" s="5"/>
      <c r="LAW738" s="1"/>
      <c r="LAX738" s="5"/>
      <c r="LAY738" s="6"/>
      <c r="LAZ738" s="6"/>
      <c r="LBA738" s="6"/>
      <c r="LBB738" s="5"/>
      <c r="LBC738" s="1"/>
      <c r="LBD738" s="5"/>
      <c r="LBE738" s="6"/>
      <c r="LBF738" s="6"/>
      <c r="LBG738" s="6"/>
      <c r="LBH738" s="5"/>
      <c r="LBI738" s="1"/>
      <c r="LBJ738" s="5"/>
      <c r="LBK738" s="6"/>
      <c r="LBL738" s="6"/>
      <c r="LBM738" s="6"/>
      <c r="LBN738" s="5"/>
      <c r="LBO738" s="1"/>
      <c r="LBP738" s="5"/>
      <c r="LBQ738" s="6"/>
      <c r="LBR738" s="6"/>
      <c r="LBS738" s="6"/>
      <c r="LBT738" s="5"/>
      <c r="LBU738" s="1"/>
      <c r="LBV738" s="5"/>
      <c r="LBW738" s="6"/>
      <c r="LBX738" s="6"/>
      <c r="LBY738" s="6"/>
      <c r="LBZ738" s="5"/>
      <c r="LCA738" s="1"/>
      <c r="LCB738" s="5"/>
      <c r="LCC738" s="6"/>
      <c r="LCD738" s="6"/>
      <c r="LCE738" s="6"/>
      <c r="LCF738" s="5"/>
      <c r="LCG738" s="1"/>
      <c r="LCH738" s="5"/>
      <c r="LCI738" s="6"/>
      <c r="LCJ738" s="6"/>
      <c r="LCK738" s="6"/>
      <c r="LCL738" s="5"/>
      <c r="LCM738" s="1"/>
      <c r="LCN738" s="5"/>
      <c r="LCO738" s="6"/>
      <c r="LCP738" s="6"/>
      <c r="LCQ738" s="6"/>
      <c r="LCR738" s="5"/>
      <c r="LCS738" s="1"/>
      <c r="LCT738" s="5"/>
      <c r="LCU738" s="6"/>
      <c r="LCV738" s="6"/>
      <c r="LCW738" s="6"/>
      <c r="LCX738" s="5"/>
      <c r="LCY738" s="1"/>
      <c r="LCZ738" s="5"/>
      <c r="LDA738" s="6"/>
      <c r="LDB738" s="6"/>
      <c r="LDC738" s="6"/>
      <c r="LDD738" s="5"/>
      <c r="LDE738" s="1"/>
      <c r="LDF738" s="5"/>
      <c r="LDG738" s="6"/>
      <c r="LDH738" s="6"/>
      <c r="LDI738" s="6"/>
      <c r="LDJ738" s="5"/>
      <c r="LDK738" s="1"/>
      <c r="LDL738" s="5"/>
      <c r="LDM738" s="6"/>
      <c r="LDN738" s="6"/>
      <c r="LDO738" s="6"/>
      <c r="LDP738" s="5"/>
      <c r="LDQ738" s="1"/>
      <c r="LDR738" s="5"/>
      <c r="LDS738" s="6"/>
      <c r="LDT738" s="6"/>
      <c r="LDU738" s="6"/>
      <c r="LDV738" s="5"/>
      <c r="LDW738" s="1"/>
      <c r="LDX738" s="5"/>
      <c r="LDY738" s="6"/>
      <c r="LDZ738" s="6"/>
      <c r="LEA738" s="6"/>
      <c r="LEB738" s="5"/>
      <c r="LEC738" s="1"/>
      <c r="LED738" s="5"/>
      <c r="LEE738" s="6"/>
      <c r="LEF738" s="6"/>
      <c r="LEG738" s="6"/>
      <c r="LEH738" s="5"/>
      <c r="LEI738" s="1"/>
      <c r="LEJ738" s="5"/>
      <c r="LEK738" s="6"/>
      <c r="LEL738" s="6"/>
      <c r="LEM738" s="6"/>
      <c r="LEN738" s="5"/>
      <c r="LEO738" s="1"/>
      <c r="LEP738" s="5"/>
      <c r="LEQ738" s="6"/>
      <c r="LER738" s="6"/>
      <c r="LES738" s="6"/>
      <c r="LET738" s="5"/>
      <c r="LEU738" s="1"/>
      <c r="LEV738" s="5"/>
      <c r="LEW738" s="6"/>
      <c r="LEX738" s="6"/>
      <c r="LEY738" s="6"/>
      <c r="LEZ738" s="5"/>
      <c r="LFA738" s="1"/>
      <c r="LFB738" s="5"/>
      <c r="LFC738" s="6"/>
      <c r="LFD738" s="6"/>
      <c r="LFE738" s="6"/>
      <c r="LFF738" s="5"/>
      <c r="LFG738" s="1"/>
      <c r="LFH738" s="5"/>
      <c r="LFI738" s="6"/>
      <c r="LFJ738" s="6"/>
      <c r="LFK738" s="6"/>
      <c r="LFL738" s="5"/>
      <c r="LFM738" s="1"/>
      <c r="LFN738" s="5"/>
      <c r="LFO738" s="6"/>
      <c r="LFP738" s="6"/>
      <c r="LFQ738" s="6"/>
      <c r="LFR738" s="5"/>
      <c r="LFS738" s="1"/>
      <c r="LFT738" s="5"/>
      <c r="LFU738" s="6"/>
      <c r="LFV738" s="6"/>
      <c r="LFW738" s="6"/>
      <c r="LFX738" s="5"/>
      <c r="LFY738" s="1"/>
      <c r="LFZ738" s="5"/>
      <c r="LGA738" s="6"/>
      <c r="LGB738" s="6"/>
      <c r="LGC738" s="6"/>
      <c r="LGD738" s="5"/>
      <c r="LGE738" s="1"/>
      <c r="LGF738" s="5"/>
      <c r="LGG738" s="6"/>
      <c r="LGH738" s="6"/>
      <c r="LGI738" s="6"/>
      <c r="LGJ738" s="5"/>
      <c r="LGK738" s="1"/>
      <c r="LGL738" s="5"/>
      <c r="LGM738" s="6"/>
      <c r="LGN738" s="6"/>
      <c r="LGO738" s="6"/>
      <c r="LGP738" s="5"/>
      <c r="LGQ738" s="1"/>
      <c r="LGR738" s="5"/>
      <c r="LGS738" s="6"/>
      <c r="LGT738" s="6"/>
      <c r="LGU738" s="6"/>
      <c r="LGV738" s="5"/>
      <c r="LGW738" s="1"/>
      <c r="LGX738" s="5"/>
      <c r="LGY738" s="6"/>
      <c r="LGZ738" s="6"/>
      <c r="LHA738" s="6"/>
      <c r="LHB738" s="5"/>
      <c r="LHC738" s="1"/>
      <c r="LHD738" s="5"/>
      <c r="LHE738" s="6"/>
      <c r="LHF738" s="6"/>
      <c r="LHG738" s="6"/>
      <c r="LHH738" s="5"/>
      <c r="LHI738" s="1"/>
      <c r="LHJ738" s="5"/>
      <c r="LHK738" s="6"/>
      <c r="LHL738" s="6"/>
      <c r="LHM738" s="6"/>
      <c r="LHN738" s="5"/>
      <c r="LHO738" s="1"/>
      <c r="LHP738" s="5"/>
      <c r="LHQ738" s="6"/>
      <c r="LHR738" s="6"/>
      <c r="LHS738" s="6"/>
      <c r="LHT738" s="5"/>
      <c r="LHU738" s="1"/>
      <c r="LHV738" s="5"/>
      <c r="LHW738" s="6"/>
      <c r="LHX738" s="6"/>
      <c r="LHY738" s="6"/>
      <c r="LHZ738" s="5"/>
      <c r="LIA738" s="1"/>
      <c r="LIB738" s="5"/>
      <c r="LIC738" s="6"/>
      <c r="LID738" s="6"/>
      <c r="LIE738" s="6"/>
      <c r="LIF738" s="5"/>
      <c r="LIG738" s="1"/>
      <c r="LIH738" s="5"/>
      <c r="LII738" s="6"/>
      <c r="LIJ738" s="6"/>
      <c r="LIK738" s="6"/>
      <c r="LIL738" s="5"/>
      <c r="LIM738" s="1"/>
      <c r="LIN738" s="5"/>
      <c r="LIO738" s="6"/>
      <c r="LIP738" s="6"/>
      <c r="LIQ738" s="6"/>
      <c r="LIR738" s="5"/>
      <c r="LIS738" s="1"/>
      <c r="LIT738" s="5"/>
      <c r="LIU738" s="6"/>
      <c r="LIV738" s="6"/>
      <c r="LIW738" s="6"/>
      <c r="LIX738" s="5"/>
      <c r="LIY738" s="1"/>
      <c r="LIZ738" s="5"/>
      <c r="LJA738" s="6"/>
      <c r="LJB738" s="6"/>
      <c r="LJC738" s="6"/>
      <c r="LJD738" s="5"/>
      <c r="LJE738" s="1"/>
      <c r="LJF738" s="5"/>
      <c r="LJG738" s="6"/>
      <c r="LJH738" s="6"/>
      <c r="LJI738" s="6"/>
      <c r="LJJ738" s="5"/>
      <c r="LJK738" s="1"/>
      <c r="LJL738" s="5"/>
      <c r="LJM738" s="6"/>
      <c r="LJN738" s="6"/>
      <c r="LJO738" s="6"/>
      <c r="LJP738" s="5"/>
      <c r="LJQ738" s="1"/>
      <c r="LJR738" s="5"/>
      <c r="LJS738" s="6"/>
      <c r="LJT738" s="6"/>
      <c r="LJU738" s="6"/>
      <c r="LJV738" s="5"/>
      <c r="LJW738" s="1"/>
      <c r="LJX738" s="5"/>
      <c r="LJY738" s="6"/>
      <c r="LJZ738" s="6"/>
      <c r="LKA738" s="6"/>
      <c r="LKB738" s="5"/>
      <c r="LKC738" s="1"/>
      <c r="LKD738" s="5"/>
      <c r="LKE738" s="6"/>
      <c r="LKF738" s="6"/>
      <c r="LKG738" s="6"/>
      <c r="LKH738" s="5"/>
      <c r="LKI738" s="1"/>
      <c r="LKJ738" s="5"/>
      <c r="LKK738" s="6"/>
      <c r="LKL738" s="6"/>
      <c r="LKM738" s="6"/>
      <c r="LKN738" s="5"/>
      <c r="LKO738" s="1"/>
      <c r="LKP738" s="5"/>
      <c r="LKQ738" s="6"/>
      <c r="LKR738" s="6"/>
      <c r="LKS738" s="6"/>
      <c r="LKT738" s="5"/>
      <c r="LKU738" s="1"/>
      <c r="LKV738" s="5"/>
      <c r="LKW738" s="6"/>
      <c r="LKX738" s="6"/>
      <c r="LKY738" s="6"/>
      <c r="LKZ738" s="5"/>
      <c r="LLA738" s="1"/>
      <c r="LLB738" s="5"/>
      <c r="LLC738" s="6"/>
      <c r="LLD738" s="6"/>
      <c r="LLE738" s="6"/>
      <c r="LLF738" s="5"/>
      <c r="LLG738" s="1"/>
      <c r="LLH738" s="5"/>
      <c r="LLI738" s="6"/>
      <c r="LLJ738" s="6"/>
      <c r="LLK738" s="6"/>
      <c r="LLL738" s="5"/>
      <c r="LLM738" s="1"/>
      <c r="LLN738" s="5"/>
      <c r="LLO738" s="6"/>
      <c r="LLP738" s="6"/>
      <c r="LLQ738" s="6"/>
      <c r="LLR738" s="5"/>
      <c r="LLS738" s="1"/>
      <c r="LLT738" s="5"/>
      <c r="LLU738" s="6"/>
      <c r="LLV738" s="6"/>
      <c r="LLW738" s="6"/>
      <c r="LLX738" s="5"/>
      <c r="LLY738" s="1"/>
      <c r="LLZ738" s="5"/>
      <c r="LMA738" s="6"/>
      <c r="LMB738" s="6"/>
      <c r="LMC738" s="6"/>
      <c r="LMD738" s="5"/>
      <c r="LME738" s="1"/>
      <c r="LMF738" s="5"/>
      <c r="LMG738" s="6"/>
      <c r="LMH738" s="6"/>
      <c r="LMI738" s="6"/>
      <c r="LMJ738" s="5"/>
      <c r="LMK738" s="1"/>
      <c r="LML738" s="5"/>
      <c r="LMM738" s="6"/>
      <c r="LMN738" s="6"/>
      <c r="LMO738" s="6"/>
      <c r="LMP738" s="5"/>
      <c r="LMQ738" s="1"/>
      <c r="LMR738" s="5"/>
      <c r="LMS738" s="6"/>
      <c r="LMT738" s="6"/>
      <c r="LMU738" s="6"/>
      <c r="LMV738" s="5"/>
      <c r="LMW738" s="1"/>
      <c r="LMX738" s="5"/>
      <c r="LMY738" s="6"/>
      <c r="LMZ738" s="6"/>
      <c r="LNA738" s="6"/>
      <c r="LNB738" s="5"/>
      <c r="LNC738" s="1"/>
      <c r="LND738" s="5"/>
      <c r="LNE738" s="6"/>
      <c r="LNF738" s="6"/>
      <c r="LNG738" s="6"/>
      <c r="LNH738" s="5"/>
      <c r="LNI738" s="1"/>
      <c r="LNJ738" s="5"/>
      <c r="LNK738" s="6"/>
      <c r="LNL738" s="6"/>
      <c r="LNM738" s="6"/>
      <c r="LNN738" s="5"/>
      <c r="LNO738" s="1"/>
      <c r="LNP738" s="5"/>
      <c r="LNQ738" s="6"/>
      <c r="LNR738" s="6"/>
      <c r="LNS738" s="6"/>
      <c r="LNT738" s="5"/>
      <c r="LNU738" s="1"/>
      <c r="LNV738" s="5"/>
      <c r="LNW738" s="6"/>
      <c r="LNX738" s="6"/>
      <c r="LNY738" s="6"/>
      <c r="LNZ738" s="5"/>
      <c r="LOA738" s="1"/>
      <c r="LOB738" s="5"/>
      <c r="LOC738" s="6"/>
      <c r="LOD738" s="6"/>
      <c r="LOE738" s="6"/>
      <c r="LOF738" s="5"/>
      <c r="LOG738" s="1"/>
      <c r="LOH738" s="5"/>
      <c r="LOI738" s="6"/>
      <c r="LOJ738" s="6"/>
      <c r="LOK738" s="6"/>
      <c r="LOL738" s="5"/>
      <c r="LOM738" s="1"/>
      <c r="LON738" s="5"/>
      <c r="LOO738" s="6"/>
      <c r="LOP738" s="6"/>
      <c r="LOQ738" s="6"/>
      <c r="LOR738" s="5"/>
      <c r="LOS738" s="1"/>
      <c r="LOT738" s="5"/>
      <c r="LOU738" s="6"/>
      <c r="LOV738" s="6"/>
      <c r="LOW738" s="6"/>
      <c r="LOX738" s="5"/>
      <c r="LOY738" s="1"/>
      <c r="LOZ738" s="5"/>
      <c r="LPA738" s="6"/>
      <c r="LPB738" s="6"/>
      <c r="LPC738" s="6"/>
      <c r="LPD738" s="5"/>
      <c r="LPE738" s="1"/>
      <c r="LPF738" s="5"/>
      <c r="LPG738" s="6"/>
      <c r="LPH738" s="6"/>
      <c r="LPI738" s="6"/>
      <c r="LPJ738" s="5"/>
      <c r="LPK738" s="1"/>
      <c r="LPL738" s="5"/>
      <c r="LPM738" s="6"/>
      <c r="LPN738" s="6"/>
      <c r="LPO738" s="6"/>
      <c r="LPP738" s="5"/>
      <c r="LPQ738" s="1"/>
      <c r="LPR738" s="5"/>
      <c r="LPS738" s="6"/>
      <c r="LPT738" s="6"/>
      <c r="LPU738" s="6"/>
      <c r="LPV738" s="5"/>
      <c r="LPW738" s="1"/>
      <c r="LPX738" s="5"/>
      <c r="LPY738" s="6"/>
      <c r="LPZ738" s="6"/>
      <c r="LQA738" s="6"/>
      <c r="LQB738" s="5"/>
      <c r="LQC738" s="1"/>
      <c r="LQD738" s="5"/>
      <c r="LQE738" s="6"/>
      <c r="LQF738" s="6"/>
      <c r="LQG738" s="6"/>
      <c r="LQH738" s="5"/>
      <c r="LQI738" s="1"/>
      <c r="LQJ738" s="5"/>
      <c r="LQK738" s="6"/>
      <c r="LQL738" s="6"/>
      <c r="LQM738" s="6"/>
      <c r="LQN738" s="5"/>
      <c r="LQO738" s="1"/>
      <c r="LQP738" s="5"/>
      <c r="LQQ738" s="6"/>
      <c r="LQR738" s="6"/>
      <c r="LQS738" s="6"/>
      <c r="LQT738" s="5"/>
      <c r="LQU738" s="1"/>
      <c r="LQV738" s="5"/>
      <c r="LQW738" s="6"/>
      <c r="LQX738" s="6"/>
      <c r="LQY738" s="6"/>
      <c r="LQZ738" s="5"/>
      <c r="LRA738" s="1"/>
      <c r="LRB738" s="5"/>
      <c r="LRC738" s="6"/>
      <c r="LRD738" s="6"/>
      <c r="LRE738" s="6"/>
      <c r="LRF738" s="5"/>
      <c r="LRG738" s="1"/>
      <c r="LRH738" s="5"/>
      <c r="LRI738" s="6"/>
      <c r="LRJ738" s="6"/>
      <c r="LRK738" s="6"/>
      <c r="LRL738" s="5"/>
      <c r="LRM738" s="1"/>
      <c r="LRN738" s="5"/>
      <c r="LRO738" s="6"/>
      <c r="LRP738" s="6"/>
      <c r="LRQ738" s="6"/>
      <c r="LRR738" s="5"/>
      <c r="LRS738" s="1"/>
      <c r="LRT738" s="5"/>
      <c r="LRU738" s="6"/>
      <c r="LRV738" s="6"/>
      <c r="LRW738" s="6"/>
      <c r="LRX738" s="5"/>
      <c r="LRY738" s="1"/>
      <c r="LRZ738" s="5"/>
      <c r="LSA738" s="6"/>
      <c r="LSB738" s="6"/>
      <c r="LSC738" s="6"/>
      <c r="LSD738" s="5"/>
      <c r="LSE738" s="1"/>
      <c r="LSF738" s="5"/>
      <c r="LSG738" s="6"/>
      <c r="LSH738" s="6"/>
      <c r="LSI738" s="6"/>
      <c r="LSJ738" s="5"/>
      <c r="LSK738" s="1"/>
      <c r="LSL738" s="5"/>
      <c r="LSM738" s="6"/>
      <c r="LSN738" s="6"/>
      <c r="LSO738" s="6"/>
      <c r="LSP738" s="5"/>
      <c r="LSQ738" s="1"/>
      <c r="LSR738" s="5"/>
      <c r="LSS738" s="6"/>
      <c r="LST738" s="6"/>
      <c r="LSU738" s="6"/>
      <c r="LSV738" s="5"/>
      <c r="LSW738" s="1"/>
      <c r="LSX738" s="5"/>
      <c r="LSY738" s="6"/>
      <c r="LSZ738" s="6"/>
      <c r="LTA738" s="6"/>
      <c r="LTB738" s="5"/>
      <c r="LTC738" s="1"/>
      <c r="LTD738" s="5"/>
      <c r="LTE738" s="6"/>
      <c r="LTF738" s="6"/>
      <c r="LTG738" s="6"/>
      <c r="LTH738" s="5"/>
      <c r="LTI738" s="1"/>
      <c r="LTJ738" s="5"/>
      <c r="LTK738" s="6"/>
      <c r="LTL738" s="6"/>
      <c r="LTM738" s="6"/>
      <c r="LTN738" s="5"/>
      <c r="LTO738" s="1"/>
      <c r="LTP738" s="5"/>
      <c r="LTQ738" s="6"/>
      <c r="LTR738" s="6"/>
      <c r="LTS738" s="6"/>
      <c r="LTT738" s="5"/>
      <c r="LTU738" s="1"/>
      <c r="LTV738" s="5"/>
      <c r="LTW738" s="6"/>
      <c r="LTX738" s="6"/>
      <c r="LTY738" s="6"/>
      <c r="LTZ738" s="5"/>
      <c r="LUA738" s="1"/>
      <c r="LUB738" s="5"/>
      <c r="LUC738" s="6"/>
      <c r="LUD738" s="6"/>
      <c r="LUE738" s="6"/>
      <c r="LUF738" s="5"/>
      <c r="LUG738" s="1"/>
      <c r="LUH738" s="5"/>
      <c r="LUI738" s="6"/>
      <c r="LUJ738" s="6"/>
      <c r="LUK738" s="6"/>
      <c r="LUL738" s="5"/>
      <c r="LUM738" s="1"/>
      <c r="LUN738" s="5"/>
      <c r="LUO738" s="6"/>
      <c r="LUP738" s="6"/>
      <c r="LUQ738" s="6"/>
      <c r="LUR738" s="5"/>
      <c r="LUS738" s="1"/>
      <c r="LUT738" s="5"/>
      <c r="LUU738" s="6"/>
      <c r="LUV738" s="6"/>
      <c r="LUW738" s="6"/>
      <c r="LUX738" s="5"/>
      <c r="LUY738" s="1"/>
      <c r="LUZ738" s="5"/>
      <c r="LVA738" s="6"/>
      <c r="LVB738" s="6"/>
      <c r="LVC738" s="6"/>
      <c r="LVD738" s="5"/>
      <c r="LVE738" s="1"/>
      <c r="LVF738" s="5"/>
      <c r="LVG738" s="6"/>
      <c r="LVH738" s="6"/>
      <c r="LVI738" s="6"/>
      <c r="LVJ738" s="5"/>
      <c r="LVK738" s="1"/>
      <c r="LVL738" s="5"/>
      <c r="LVM738" s="6"/>
      <c r="LVN738" s="6"/>
      <c r="LVO738" s="6"/>
      <c r="LVP738" s="5"/>
      <c r="LVQ738" s="1"/>
      <c r="LVR738" s="5"/>
      <c r="LVS738" s="6"/>
      <c r="LVT738" s="6"/>
      <c r="LVU738" s="6"/>
      <c r="LVV738" s="5"/>
      <c r="LVW738" s="1"/>
      <c r="LVX738" s="5"/>
      <c r="LVY738" s="6"/>
      <c r="LVZ738" s="6"/>
      <c r="LWA738" s="6"/>
      <c r="LWB738" s="5"/>
      <c r="LWC738" s="1"/>
      <c r="LWD738" s="5"/>
      <c r="LWE738" s="6"/>
      <c r="LWF738" s="6"/>
      <c r="LWG738" s="6"/>
      <c r="LWH738" s="5"/>
      <c r="LWI738" s="1"/>
      <c r="LWJ738" s="5"/>
      <c r="LWK738" s="6"/>
      <c r="LWL738" s="6"/>
      <c r="LWM738" s="6"/>
      <c r="LWN738" s="5"/>
      <c r="LWO738" s="1"/>
      <c r="LWP738" s="5"/>
      <c r="LWQ738" s="6"/>
      <c r="LWR738" s="6"/>
      <c r="LWS738" s="6"/>
      <c r="LWT738" s="5"/>
      <c r="LWU738" s="1"/>
      <c r="LWV738" s="5"/>
      <c r="LWW738" s="6"/>
      <c r="LWX738" s="6"/>
      <c r="LWY738" s="6"/>
      <c r="LWZ738" s="5"/>
      <c r="LXA738" s="1"/>
      <c r="LXB738" s="5"/>
      <c r="LXC738" s="6"/>
      <c r="LXD738" s="6"/>
      <c r="LXE738" s="6"/>
      <c r="LXF738" s="5"/>
      <c r="LXG738" s="1"/>
      <c r="LXH738" s="5"/>
      <c r="LXI738" s="6"/>
      <c r="LXJ738" s="6"/>
      <c r="LXK738" s="6"/>
      <c r="LXL738" s="5"/>
      <c r="LXM738" s="1"/>
      <c r="LXN738" s="5"/>
      <c r="LXO738" s="6"/>
      <c r="LXP738" s="6"/>
      <c r="LXQ738" s="6"/>
      <c r="LXR738" s="5"/>
      <c r="LXS738" s="1"/>
      <c r="LXT738" s="5"/>
      <c r="LXU738" s="6"/>
      <c r="LXV738" s="6"/>
      <c r="LXW738" s="6"/>
      <c r="LXX738" s="5"/>
      <c r="LXY738" s="1"/>
      <c r="LXZ738" s="5"/>
      <c r="LYA738" s="6"/>
      <c r="LYB738" s="6"/>
      <c r="LYC738" s="6"/>
      <c r="LYD738" s="5"/>
      <c r="LYE738" s="1"/>
      <c r="LYF738" s="5"/>
      <c r="LYG738" s="6"/>
      <c r="LYH738" s="6"/>
      <c r="LYI738" s="6"/>
      <c r="LYJ738" s="5"/>
      <c r="LYK738" s="1"/>
      <c r="LYL738" s="5"/>
      <c r="LYM738" s="6"/>
      <c r="LYN738" s="6"/>
      <c r="LYO738" s="6"/>
      <c r="LYP738" s="5"/>
      <c r="LYQ738" s="1"/>
      <c r="LYR738" s="5"/>
      <c r="LYS738" s="6"/>
      <c r="LYT738" s="6"/>
      <c r="LYU738" s="6"/>
      <c r="LYV738" s="5"/>
      <c r="LYW738" s="1"/>
      <c r="LYX738" s="5"/>
      <c r="LYY738" s="6"/>
      <c r="LYZ738" s="6"/>
      <c r="LZA738" s="6"/>
      <c r="LZB738" s="5"/>
      <c r="LZC738" s="1"/>
      <c r="LZD738" s="5"/>
      <c r="LZE738" s="6"/>
      <c r="LZF738" s="6"/>
      <c r="LZG738" s="6"/>
      <c r="LZH738" s="5"/>
      <c r="LZI738" s="1"/>
      <c r="LZJ738" s="5"/>
      <c r="LZK738" s="6"/>
      <c r="LZL738" s="6"/>
      <c r="LZM738" s="6"/>
      <c r="LZN738" s="5"/>
      <c r="LZO738" s="1"/>
      <c r="LZP738" s="5"/>
      <c r="LZQ738" s="6"/>
      <c r="LZR738" s="6"/>
      <c r="LZS738" s="6"/>
      <c r="LZT738" s="5"/>
      <c r="LZU738" s="1"/>
      <c r="LZV738" s="5"/>
      <c r="LZW738" s="6"/>
      <c r="LZX738" s="6"/>
      <c r="LZY738" s="6"/>
      <c r="LZZ738" s="5"/>
      <c r="MAA738" s="1"/>
      <c r="MAB738" s="5"/>
      <c r="MAC738" s="6"/>
      <c r="MAD738" s="6"/>
      <c r="MAE738" s="6"/>
      <c r="MAF738" s="5"/>
      <c r="MAG738" s="1"/>
      <c r="MAH738" s="5"/>
      <c r="MAI738" s="6"/>
      <c r="MAJ738" s="6"/>
      <c r="MAK738" s="6"/>
      <c r="MAL738" s="5"/>
      <c r="MAM738" s="1"/>
      <c r="MAN738" s="5"/>
      <c r="MAO738" s="6"/>
      <c r="MAP738" s="6"/>
      <c r="MAQ738" s="6"/>
      <c r="MAR738" s="5"/>
      <c r="MAS738" s="1"/>
      <c r="MAT738" s="5"/>
      <c r="MAU738" s="6"/>
      <c r="MAV738" s="6"/>
      <c r="MAW738" s="6"/>
      <c r="MAX738" s="5"/>
      <c r="MAY738" s="1"/>
      <c r="MAZ738" s="5"/>
      <c r="MBA738" s="6"/>
      <c r="MBB738" s="6"/>
      <c r="MBC738" s="6"/>
      <c r="MBD738" s="5"/>
      <c r="MBE738" s="1"/>
      <c r="MBF738" s="5"/>
      <c r="MBG738" s="6"/>
      <c r="MBH738" s="6"/>
      <c r="MBI738" s="6"/>
      <c r="MBJ738" s="5"/>
      <c r="MBK738" s="1"/>
      <c r="MBL738" s="5"/>
      <c r="MBM738" s="6"/>
      <c r="MBN738" s="6"/>
      <c r="MBO738" s="6"/>
      <c r="MBP738" s="5"/>
      <c r="MBQ738" s="1"/>
      <c r="MBR738" s="5"/>
      <c r="MBS738" s="6"/>
      <c r="MBT738" s="6"/>
      <c r="MBU738" s="6"/>
      <c r="MBV738" s="5"/>
      <c r="MBW738" s="1"/>
      <c r="MBX738" s="5"/>
      <c r="MBY738" s="6"/>
      <c r="MBZ738" s="6"/>
      <c r="MCA738" s="6"/>
      <c r="MCB738" s="5"/>
      <c r="MCC738" s="1"/>
      <c r="MCD738" s="5"/>
      <c r="MCE738" s="6"/>
      <c r="MCF738" s="6"/>
      <c r="MCG738" s="6"/>
      <c r="MCH738" s="5"/>
      <c r="MCI738" s="1"/>
      <c r="MCJ738" s="5"/>
      <c r="MCK738" s="6"/>
      <c r="MCL738" s="6"/>
      <c r="MCM738" s="6"/>
      <c r="MCN738" s="5"/>
      <c r="MCO738" s="1"/>
      <c r="MCP738" s="5"/>
      <c r="MCQ738" s="6"/>
      <c r="MCR738" s="6"/>
      <c r="MCS738" s="6"/>
      <c r="MCT738" s="5"/>
      <c r="MCU738" s="1"/>
      <c r="MCV738" s="5"/>
      <c r="MCW738" s="6"/>
      <c r="MCX738" s="6"/>
      <c r="MCY738" s="6"/>
      <c r="MCZ738" s="5"/>
      <c r="MDA738" s="1"/>
      <c r="MDB738" s="5"/>
      <c r="MDC738" s="6"/>
      <c r="MDD738" s="6"/>
      <c r="MDE738" s="6"/>
      <c r="MDF738" s="5"/>
      <c r="MDG738" s="1"/>
      <c r="MDH738" s="5"/>
      <c r="MDI738" s="6"/>
      <c r="MDJ738" s="6"/>
      <c r="MDK738" s="6"/>
      <c r="MDL738" s="5"/>
      <c r="MDM738" s="1"/>
      <c r="MDN738" s="5"/>
      <c r="MDO738" s="6"/>
      <c r="MDP738" s="6"/>
      <c r="MDQ738" s="6"/>
      <c r="MDR738" s="5"/>
      <c r="MDS738" s="1"/>
      <c r="MDT738" s="5"/>
      <c r="MDU738" s="6"/>
      <c r="MDV738" s="6"/>
      <c r="MDW738" s="6"/>
      <c r="MDX738" s="5"/>
      <c r="MDY738" s="1"/>
      <c r="MDZ738" s="5"/>
      <c r="MEA738" s="6"/>
      <c r="MEB738" s="6"/>
      <c r="MEC738" s="6"/>
      <c r="MED738" s="5"/>
      <c r="MEE738" s="1"/>
      <c r="MEF738" s="5"/>
      <c r="MEG738" s="6"/>
      <c r="MEH738" s="6"/>
      <c r="MEI738" s="6"/>
      <c r="MEJ738" s="5"/>
      <c r="MEK738" s="1"/>
      <c r="MEL738" s="5"/>
      <c r="MEM738" s="6"/>
      <c r="MEN738" s="6"/>
      <c r="MEO738" s="6"/>
      <c r="MEP738" s="5"/>
      <c r="MEQ738" s="1"/>
      <c r="MER738" s="5"/>
      <c r="MES738" s="6"/>
      <c r="MET738" s="6"/>
      <c r="MEU738" s="6"/>
      <c r="MEV738" s="5"/>
      <c r="MEW738" s="1"/>
      <c r="MEX738" s="5"/>
      <c r="MEY738" s="6"/>
      <c r="MEZ738" s="6"/>
      <c r="MFA738" s="6"/>
      <c r="MFB738" s="5"/>
      <c r="MFC738" s="1"/>
      <c r="MFD738" s="5"/>
      <c r="MFE738" s="6"/>
      <c r="MFF738" s="6"/>
      <c r="MFG738" s="6"/>
      <c r="MFH738" s="5"/>
      <c r="MFI738" s="1"/>
      <c r="MFJ738" s="5"/>
      <c r="MFK738" s="6"/>
      <c r="MFL738" s="6"/>
      <c r="MFM738" s="6"/>
      <c r="MFN738" s="5"/>
      <c r="MFO738" s="1"/>
      <c r="MFP738" s="5"/>
      <c r="MFQ738" s="6"/>
      <c r="MFR738" s="6"/>
      <c r="MFS738" s="6"/>
      <c r="MFT738" s="5"/>
      <c r="MFU738" s="1"/>
      <c r="MFV738" s="5"/>
      <c r="MFW738" s="6"/>
      <c r="MFX738" s="6"/>
      <c r="MFY738" s="6"/>
      <c r="MFZ738" s="5"/>
      <c r="MGA738" s="1"/>
      <c r="MGB738" s="5"/>
      <c r="MGC738" s="6"/>
      <c r="MGD738" s="6"/>
      <c r="MGE738" s="6"/>
      <c r="MGF738" s="5"/>
      <c r="MGG738" s="1"/>
      <c r="MGH738" s="5"/>
      <c r="MGI738" s="6"/>
      <c r="MGJ738" s="6"/>
      <c r="MGK738" s="6"/>
      <c r="MGL738" s="5"/>
      <c r="MGM738" s="1"/>
      <c r="MGN738" s="5"/>
      <c r="MGO738" s="6"/>
      <c r="MGP738" s="6"/>
      <c r="MGQ738" s="6"/>
      <c r="MGR738" s="5"/>
      <c r="MGS738" s="1"/>
      <c r="MGT738" s="5"/>
      <c r="MGU738" s="6"/>
      <c r="MGV738" s="6"/>
      <c r="MGW738" s="6"/>
      <c r="MGX738" s="5"/>
      <c r="MGY738" s="1"/>
      <c r="MGZ738" s="5"/>
      <c r="MHA738" s="6"/>
      <c r="MHB738" s="6"/>
      <c r="MHC738" s="6"/>
      <c r="MHD738" s="5"/>
      <c r="MHE738" s="1"/>
      <c r="MHF738" s="5"/>
      <c r="MHG738" s="6"/>
      <c r="MHH738" s="6"/>
      <c r="MHI738" s="6"/>
      <c r="MHJ738" s="5"/>
      <c r="MHK738" s="1"/>
      <c r="MHL738" s="5"/>
      <c r="MHM738" s="6"/>
      <c r="MHN738" s="6"/>
      <c r="MHO738" s="6"/>
      <c r="MHP738" s="5"/>
      <c r="MHQ738" s="1"/>
      <c r="MHR738" s="5"/>
      <c r="MHS738" s="6"/>
      <c r="MHT738" s="6"/>
      <c r="MHU738" s="6"/>
      <c r="MHV738" s="5"/>
      <c r="MHW738" s="1"/>
      <c r="MHX738" s="5"/>
      <c r="MHY738" s="6"/>
      <c r="MHZ738" s="6"/>
      <c r="MIA738" s="6"/>
      <c r="MIB738" s="5"/>
      <c r="MIC738" s="1"/>
      <c r="MID738" s="5"/>
      <c r="MIE738" s="6"/>
      <c r="MIF738" s="6"/>
      <c r="MIG738" s="6"/>
      <c r="MIH738" s="5"/>
      <c r="MII738" s="1"/>
      <c r="MIJ738" s="5"/>
      <c r="MIK738" s="6"/>
      <c r="MIL738" s="6"/>
      <c r="MIM738" s="6"/>
      <c r="MIN738" s="5"/>
      <c r="MIO738" s="1"/>
      <c r="MIP738" s="5"/>
      <c r="MIQ738" s="6"/>
      <c r="MIR738" s="6"/>
      <c r="MIS738" s="6"/>
      <c r="MIT738" s="5"/>
      <c r="MIU738" s="1"/>
      <c r="MIV738" s="5"/>
      <c r="MIW738" s="6"/>
      <c r="MIX738" s="6"/>
      <c r="MIY738" s="6"/>
      <c r="MIZ738" s="5"/>
      <c r="MJA738" s="1"/>
      <c r="MJB738" s="5"/>
      <c r="MJC738" s="6"/>
      <c r="MJD738" s="6"/>
      <c r="MJE738" s="6"/>
      <c r="MJF738" s="5"/>
      <c r="MJG738" s="1"/>
      <c r="MJH738" s="5"/>
      <c r="MJI738" s="6"/>
      <c r="MJJ738" s="6"/>
      <c r="MJK738" s="6"/>
      <c r="MJL738" s="5"/>
      <c r="MJM738" s="1"/>
      <c r="MJN738" s="5"/>
      <c r="MJO738" s="6"/>
      <c r="MJP738" s="6"/>
      <c r="MJQ738" s="6"/>
      <c r="MJR738" s="5"/>
      <c r="MJS738" s="1"/>
      <c r="MJT738" s="5"/>
      <c r="MJU738" s="6"/>
      <c r="MJV738" s="6"/>
      <c r="MJW738" s="6"/>
      <c r="MJX738" s="5"/>
      <c r="MJY738" s="1"/>
      <c r="MJZ738" s="5"/>
      <c r="MKA738" s="6"/>
      <c r="MKB738" s="6"/>
      <c r="MKC738" s="6"/>
      <c r="MKD738" s="5"/>
      <c r="MKE738" s="1"/>
      <c r="MKF738" s="5"/>
      <c r="MKG738" s="6"/>
      <c r="MKH738" s="6"/>
      <c r="MKI738" s="6"/>
      <c r="MKJ738" s="5"/>
      <c r="MKK738" s="1"/>
      <c r="MKL738" s="5"/>
      <c r="MKM738" s="6"/>
      <c r="MKN738" s="6"/>
      <c r="MKO738" s="6"/>
      <c r="MKP738" s="5"/>
      <c r="MKQ738" s="1"/>
      <c r="MKR738" s="5"/>
      <c r="MKS738" s="6"/>
      <c r="MKT738" s="6"/>
      <c r="MKU738" s="6"/>
      <c r="MKV738" s="5"/>
      <c r="MKW738" s="1"/>
      <c r="MKX738" s="5"/>
      <c r="MKY738" s="6"/>
      <c r="MKZ738" s="6"/>
      <c r="MLA738" s="6"/>
      <c r="MLB738" s="5"/>
      <c r="MLC738" s="1"/>
      <c r="MLD738" s="5"/>
      <c r="MLE738" s="6"/>
      <c r="MLF738" s="6"/>
      <c r="MLG738" s="6"/>
      <c r="MLH738" s="5"/>
      <c r="MLI738" s="1"/>
      <c r="MLJ738" s="5"/>
      <c r="MLK738" s="6"/>
      <c r="MLL738" s="6"/>
      <c r="MLM738" s="6"/>
      <c r="MLN738" s="5"/>
      <c r="MLO738" s="1"/>
      <c r="MLP738" s="5"/>
      <c r="MLQ738" s="6"/>
      <c r="MLR738" s="6"/>
      <c r="MLS738" s="6"/>
      <c r="MLT738" s="5"/>
      <c r="MLU738" s="1"/>
      <c r="MLV738" s="5"/>
      <c r="MLW738" s="6"/>
      <c r="MLX738" s="6"/>
      <c r="MLY738" s="6"/>
      <c r="MLZ738" s="5"/>
      <c r="MMA738" s="1"/>
      <c r="MMB738" s="5"/>
      <c r="MMC738" s="6"/>
      <c r="MMD738" s="6"/>
      <c r="MME738" s="6"/>
      <c r="MMF738" s="5"/>
      <c r="MMG738" s="1"/>
      <c r="MMH738" s="5"/>
      <c r="MMI738" s="6"/>
      <c r="MMJ738" s="6"/>
      <c r="MMK738" s="6"/>
      <c r="MML738" s="5"/>
      <c r="MMM738" s="1"/>
      <c r="MMN738" s="5"/>
      <c r="MMO738" s="6"/>
      <c r="MMP738" s="6"/>
      <c r="MMQ738" s="6"/>
      <c r="MMR738" s="5"/>
      <c r="MMS738" s="1"/>
      <c r="MMT738" s="5"/>
      <c r="MMU738" s="6"/>
      <c r="MMV738" s="6"/>
      <c r="MMW738" s="6"/>
      <c r="MMX738" s="5"/>
      <c r="MMY738" s="1"/>
      <c r="MMZ738" s="5"/>
      <c r="MNA738" s="6"/>
      <c r="MNB738" s="6"/>
      <c r="MNC738" s="6"/>
      <c r="MND738" s="5"/>
      <c r="MNE738" s="1"/>
      <c r="MNF738" s="5"/>
      <c r="MNG738" s="6"/>
      <c r="MNH738" s="6"/>
      <c r="MNI738" s="6"/>
      <c r="MNJ738" s="5"/>
      <c r="MNK738" s="1"/>
      <c r="MNL738" s="5"/>
      <c r="MNM738" s="6"/>
      <c r="MNN738" s="6"/>
      <c r="MNO738" s="6"/>
      <c r="MNP738" s="5"/>
      <c r="MNQ738" s="1"/>
      <c r="MNR738" s="5"/>
      <c r="MNS738" s="6"/>
      <c r="MNT738" s="6"/>
      <c r="MNU738" s="6"/>
      <c r="MNV738" s="5"/>
      <c r="MNW738" s="1"/>
      <c r="MNX738" s="5"/>
      <c r="MNY738" s="6"/>
      <c r="MNZ738" s="6"/>
      <c r="MOA738" s="6"/>
      <c r="MOB738" s="5"/>
      <c r="MOC738" s="1"/>
      <c r="MOD738" s="5"/>
      <c r="MOE738" s="6"/>
      <c r="MOF738" s="6"/>
      <c r="MOG738" s="6"/>
      <c r="MOH738" s="5"/>
      <c r="MOI738" s="1"/>
      <c r="MOJ738" s="5"/>
      <c r="MOK738" s="6"/>
      <c r="MOL738" s="6"/>
      <c r="MOM738" s="6"/>
      <c r="MON738" s="5"/>
      <c r="MOO738" s="1"/>
      <c r="MOP738" s="5"/>
      <c r="MOQ738" s="6"/>
      <c r="MOR738" s="6"/>
      <c r="MOS738" s="6"/>
      <c r="MOT738" s="5"/>
      <c r="MOU738" s="1"/>
      <c r="MOV738" s="5"/>
      <c r="MOW738" s="6"/>
      <c r="MOX738" s="6"/>
      <c r="MOY738" s="6"/>
      <c r="MOZ738" s="5"/>
      <c r="MPA738" s="1"/>
      <c r="MPB738" s="5"/>
      <c r="MPC738" s="6"/>
      <c r="MPD738" s="6"/>
      <c r="MPE738" s="6"/>
      <c r="MPF738" s="5"/>
      <c r="MPG738" s="1"/>
      <c r="MPH738" s="5"/>
      <c r="MPI738" s="6"/>
      <c r="MPJ738" s="6"/>
      <c r="MPK738" s="6"/>
      <c r="MPL738" s="5"/>
      <c r="MPM738" s="1"/>
      <c r="MPN738" s="5"/>
      <c r="MPO738" s="6"/>
      <c r="MPP738" s="6"/>
      <c r="MPQ738" s="6"/>
      <c r="MPR738" s="5"/>
      <c r="MPS738" s="1"/>
      <c r="MPT738" s="5"/>
      <c r="MPU738" s="6"/>
      <c r="MPV738" s="6"/>
      <c r="MPW738" s="6"/>
      <c r="MPX738" s="5"/>
      <c r="MPY738" s="1"/>
      <c r="MPZ738" s="5"/>
      <c r="MQA738" s="6"/>
      <c r="MQB738" s="6"/>
      <c r="MQC738" s="6"/>
      <c r="MQD738" s="5"/>
      <c r="MQE738" s="1"/>
      <c r="MQF738" s="5"/>
      <c r="MQG738" s="6"/>
      <c r="MQH738" s="6"/>
      <c r="MQI738" s="6"/>
      <c r="MQJ738" s="5"/>
      <c r="MQK738" s="1"/>
      <c r="MQL738" s="5"/>
      <c r="MQM738" s="6"/>
      <c r="MQN738" s="6"/>
      <c r="MQO738" s="6"/>
      <c r="MQP738" s="5"/>
      <c r="MQQ738" s="1"/>
      <c r="MQR738" s="5"/>
      <c r="MQS738" s="6"/>
      <c r="MQT738" s="6"/>
      <c r="MQU738" s="6"/>
      <c r="MQV738" s="5"/>
      <c r="MQW738" s="1"/>
      <c r="MQX738" s="5"/>
      <c r="MQY738" s="6"/>
      <c r="MQZ738" s="6"/>
      <c r="MRA738" s="6"/>
      <c r="MRB738" s="5"/>
      <c r="MRC738" s="1"/>
      <c r="MRD738" s="5"/>
      <c r="MRE738" s="6"/>
      <c r="MRF738" s="6"/>
      <c r="MRG738" s="6"/>
      <c r="MRH738" s="5"/>
      <c r="MRI738" s="1"/>
      <c r="MRJ738" s="5"/>
      <c r="MRK738" s="6"/>
      <c r="MRL738" s="6"/>
      <c r="MRM738" s="6"/>
      <c r="MRN738" s="5"/>
      <c r="MRO738" s="1"/>
      <c r="MRP738" s="5"/>
      <c r="MRQ738" s="6"/>
      <c r="MRR738" s="6"/>
      <c r="MRS738" s="6"/>
      <c r="MRT738" s="5"/>
      <c r="MRU738" s="1"/>
      <c r="MRV738" s="5"/>
      <c r="MRW738" s="6"/>
      <c r="MRX738" s="6"/>
      <c r="MRY738" s="6"/>
      <c r="MRZ738" s="5"/>
      <c r="MSA738" s="1"/>
      <c r="MSB738" s="5"/>
      <c r="MSC738" s="6"/>
      <c r="MSD738" s="6"/>
      <c r="MSE738" s="6"/>
      <c r="MSF738" s="5"/>
      <c r="MSG738" s="1"/>
      <c r="MSH738" s="5"/>
      <c r="MSI738" s="6"/>
      <c r="MSJ738" s="6"/>
      <c r="MSK738" s="6"/>
      <c r="MSL738" s="5"/>
      <c r="MSM738" s="1"/>
      <c r="MSN738" s="5"/>
      <c r="MSO738" s="6"/>
      <c r="MSP738" s="6"/>
      <c r="MSQ738" s="6"/>
      <c r="MSR738" s="5"/>
      <c r="MSS738" s="1"/>
      <c r="MST738" s="5"/>
      <c r="MSU738" s="6"/>
      <c r="MSV738" s="6"/>
      <c r="MSW738" s="6"/>
      <c r="MSX738" s="5"/>
      <c r="MSY738" s="1"/>
      <c r="MSZ738" s="5"/>
      <c r="MTA738" s="6"/>
      <c r="MTB738" s="6"/>
      <c r="MTC738" s="6"/>
      <c r="MTD738" s="5"/>
      <c r="MTE738" s="1"/>
      <c r="MTF738" s="5"/>
      <c r="MTG738" s="6"/>
      <c r="MTH738" s="6"/>
      <c r="MTI738" s="6"/>
      <c r="MTJ738" s="5"/>
      <c r="MTK738" s="1"/>
      <c r="MTL738" s="5"/>
      <c r="MTM738" s="6"/>
      <c r="MTN738" s="6"/>
      <c r="MTO738" s="6"/>
      <c r="MTP738" s="5"/>
      <c r="MTQ738" s="1"/>
      <c r="MTR738" s="5"/>
      <c r="MTS738" s="6"/>
      <c r="MTT738" s="6"/>
      <c r="MTU738" s="6"/>
      <c r="MTV738" s="5"/>
      <c r="MTW738" s="1"/>
      <c r="MTX738" s="5"/>
      <c r="MTY738" s="6"/>
      <c r="MTZ738" s="6"/>
      <c r="MUA738" s="6"/>
      <c r="MUB738" s="5"/>
      <c r="MUC738" s="1"/>
      <c r="MUD738" s="5"/>
      <c r="MUE738" s="6"/>
      <c r="MUF738" s="6"/>
      <c r="MUG738" s="6"/>
      <c r="MUH738" s="5"/>
      <c r="MUI738" s="1"/>
      <c r="MUJ738" s="5"/>
      <c r="MUK738" s="6"/>
      <c r="MUL738" s="6"/>
      <c r="MUM738" s="6"/>
      <c r="MUN738" s="5"/>
      <c r="MUO738" s="1"/>
      <c r="MUP738" s="5"/>
      <c r="MUQ738" s="6"/>
      <c r="MUR738" s="6"/>
      <c r="MUS738" s="6"/>
      <c r="MUT738" s="5"/>
      <c r="MUU738" s="1"/>
      <c r="MUV738" s="5"/>
      <c r="MUW738" s="6"/>
      <c r="MUX738" s="6"/>
      <c r="MUY738" s="6"/>
      <c r="MUZ738" s="5"/>
      <c r="MVA738" s="1"/>
      <c r="MVB738" s="5"/>
      <c r="MVC738" s="6"/>
      <c r="MVD738" s="6"/>
      <c r="MVE738" s="6"/>
      <c r="MVF738" s="5"/>
      <c r="MVG738" s="1"/>
      <c r="MVH738" s="5"/>
      <c r="MVI738" s="6"/>
      <c r="MVJ738" s="6"/>
      <c r="MVK738" s="6"/>
      <c r="MVL738" s="5"/>
      <c r="MVM738" s="1"/>
      <c r="MVN738" s="5"/>
      <c r="MVO738" s="6"/>
      <c r="MVP738" s="6"/>
      <c r="MVQ738" s="6"/>
      <c r="MVR738" s="5"/>
      <c r="MVS738" s="1"/>
      <c r="MVT738" s="5"/>
      <c r="MVU738" s="6"/>
      <c r="MVV738" s="6"/>
      <c r="MVW738" s="6"/>
      <c r="MVX738" s="5"/>
      <c r="MVY738" s="1"/>
      <c r="MVZ738" s="5"/>
      <c r="MWA738" s="6"/>
      <c r="MWB738" s="6"/>
      <c r="MWC738" s="6"/>
      <c r="MWD738" s="5"/>
      <c r="MWE738" s="1"/>
      <c r="MWF738" s="5"/>
      <c r="MWG738" s="6"/>
      <c r="MWH738" s="6"/>
      <c r="MWI738" s="6"/>
      <c r="MWJ738" s="5"/>
      <c r="MWK738" s="1"/>
      <c r="MWL738" s="5"/>
      <c r="MWM738" s="6"/>
      <c r="MWN738" s="6"/>
      <c r="MWO738" s="6"/>
      <c r="MWP738" s="5"/>
      <c r="MWQ738" s="1"/>
      <c r="MWR738" s="5"/>
      <c r="MWS738" s="6"/>
      <c r="MWT738" s="6"/>
      <c r="MWU738" s="6"/>
      <c r="MWV738" s="5"/>
      <c r="MWW738" s="1"/>
      <c r="MWX738" s="5"/>
      <c r="MWY738" s="6"/>
      <c r="MWZ738" s="6"/>
      <c r="MXA738" s="6"/>
      <c r="MXB738" s="5"/>
      <c r="MXC738" s="1"/>
      <c r="MXD738" s="5"/>
      <c r="MXE738" s="6"/>
      <c r="MXF738" s="6"/>
      <c r="MXG738" s="6"/>
      <c r="MXH738" s="5"/>
      <c r="MXI738" s="1"/>
      <c r="MXJ738" s="5"/>
      <c r="MXK738" s="6"/>
      <c r="MXL738" s="6"/>
      <c r="MXM738" s="6"/>
      <c r="MXN738" s="5"/>
      <c r="MXO738" s="1"/>
      <c r="MXP738" s="5"/>
      <c r="MXQ738" s="6"/>
      <c r="MXR738" s="6"/>
      <c r="MXS738" s="6"/>
      <c r="MXT738" s="5"/>
      <c r="MXU738" s="1"/>
      <c r="MXV738" s="5"/>
      <c r="MXW738" s="6"/>
      <c r="MXX738" s="6"/>
      <c r="MXY738" s="6"/>
      <c r="MXZ738" s="5"/>
      <c r="MYA738" s="1"/>
      <c r="MYB738" s="5"/>
      <c r="MYC738" s="6"/>
      <c r="MYD738" s="6"/>
      <c r="MYE738" s="6"/>
      <c r="MYF738" s="5"/>
      <c r="MYG738" s="1"/>
      <c r="MYH738" s="5"/>
      <c r="MYI738" s="6"/>
      <c r="MYJ738" s="6"/>
      <c r="MYK738" s="6"/>
      <c r="MYL738" s="5"/>
      <c r="MYM738" s="1"/>
      <c r="MYN738" s="5"/>
      <c r="MYO738" s="6"/>
      <c r="MYP738" s="6"/>
      <c r="MYQ738" s="6"/>
      <c r="MYR738" s="5"/>
      <c r="MYS738" s="1"/>
      <c r="MYT738" s="5"/>
      <c r="MYU738" s="6"/>
      <c r="MYV738" s="6"/>
      <c r="MYW738" s="6"/>
      <c r="MYX738" s="5"/>
      <c r="MYY738" s="1"/>
      <c r="MYZ738" s="5"/>
      <c r="MZA738" s="6"/>
      <c r="MZB738" s="6"/>
      <c r="MZC738" s="6"/>
      <c r="MZD738" s="5"/>
      <c r="MZE738" s="1"/>
      <c r="MZF738" s="5"/>
      <c r="MZG738" s="6"/>
      <c r="MZH738" s="6"/>
      <c r="MZI738" s="6"/>
      <c r="MZJ738" s="5"/>
      <c r="MZK738" s="1"/>
      <c r="MZL738" s="5"/>
      <c r="MZM738" s="6"/>
      <c r="MZN738" s="6"/>
      <c r="MZO738" s="6"/>
      <c r="MZP738" s="5"/>
      <c r="MZQ738" s="1"/>
      <c r="MZR738" s="5"/>
      <c r="MZS738" s="6"/>
      <c r="MZT738" s="6"/>
      <c r="MZU738" s="6"/>
      <c r="MZV738" s="5"/>
      <c r="MZW738" s="1"/>
      <c r="MZX738" s="5"/>
      <c r="MZY738" s="6"/>
      <c r="MZZ738" s="6"/>
      <c r="NAA738" s="6"/>
      <c r="NAB738" s="5"/>
      <c r="NAC738" s="1"/>
      <c r="NAD738" s="5"/>
      <c r="NAE738" s="6"/>
      <c r="NAF738" s="6"/>
      <c r="NAG738" s="6"/>
      <c r="NAH738" s="5"/>
      <c r="NAI738" s="1"/>
      <c r="NAJ738" s="5"/>
      <c r="NAK738" s="6"/>
      <c r="NAL738" s="6"/>
      <c r="NAM738" s="6"/>
      <c r="NAN738" s="5"/>
      <c r="NAO738" s="1"/>
      <c r="NAP738" s="5"/>
      <c r="NAQ738" s="6"/>
      <c r="NAR738" s="6"/>
      <c r="NAS738" s="6"/>
      <c r="NAT738" s="5"/>
      <c r="NAU738" s="1"/>
      <c r="NAV738" s="5"/>
      <c r="NAW738" s="6"/>
      <c r="NAX738" s="6"/>
      <c r="NAY738" s="6"/>
      <c r="NAZ738" s="5"/>
      <c r="NBA738" s="1"/>
      <c r="NBB738" s="5"/>
      <c r="NBC738" s="6"/>
      <c r="NBD738" s="6"/>
      <c r="NBE738" s="6"/>
      <c r="NBF738" s="5"/>
      <c r="NBG738" s="1"/>
      <c r="NBH738" s="5"/>
      <c r="NBI738" s="6"/>
      <c r="NBJ738" s="6"/>
      <c r="NBK738" s="6"/>
      <c r="NBL738" s="5"/>
      <c r="NBM738" s="1"/>
      <c r="NBN738" s="5"/>
      <c r="NBO738" s="6"/>
      <c r="NBP738" s="6"/>
      <c r="NBQ738" s="6"/>
      <c r="NBR738" s="5"/>
      <c r="NBS738" s="1"/>
      <c r="NBT738" s="5"/>
      <c r="NBU738" s="6"/>
      <c r="NBV738" s="6"/>
      <c r="NBW738" s="6"/>
      <c r="NBX738" s="5"/>
      <c r="NBY738" s="1"/>
      <c r="NBZ738" s="5"/>
      <c r="NCA738" s="6"/>
      <c r="NCB738" s="6"/>
      <c r="NCC738" s="6"/>
      <c r="NCD738" s="5"/>
      <c r="NCE738" s="1"/>
      <c r="NCF738" s="5"/>
      <c r="NCG738" s="6"/>
      <c r="NCH738" s="6"/>
      <c r="NCI738" s="6"/>
      <c r="NCJ738" s="5"/>
      <c r="NCK738" s="1"/>
      <c r="NCL738" s="5"/>
      <c r="NCM738" s="6"/>
      <c r="NCN738" s="6"/>
      <c r="NCO738" s="6"/>
      <c r="NCP738" s="5"/>
      <c r="NCQ738" s="1"/>
      <c r="NCR738" s="5"/>
      <c r="NCS738" s="6"/>
      <c r="NCT738" s="6"/>
      <c r="NCU738" s="6"/>
      <c r="NCV738" s="5"/>
      <c r="NCW738" s="1"/>
      <c r="NCX738" s="5"/>
      <c r="NCY738" s="6"/>
      <c r="NCZ738" s="6"/>
      <c r="NDA738" s="6"/>
      <c r="NDB738" s="5"/>
      <c r="NDC738" s="1"/>
      <c r="NDD738" s="5"/>
      <c r="NDE738" s="6"/>
      <c r="NDF738" s="6"/>
      <c r="NDG738" s="6"/>
      <c r="NDH738" s="5"/>
      <c r="NDI738" s="1"/>
      <c r="NDJ738" s="5"/>
      <c r="NDK738" s="6"/>
      <c r="NDL738" s="6"/>
      <c r="NDM738" s="6"/>
      <c r="NDN738" s="5"/>
      <c r="NDO738" s="1"/>
      <c r="NDP738" s="5"/>
      <c r="NDQ738" s="6"/>
      <c r="NDR738" s="6"/>
      <c r="NDS738" s="6"/>
      <c r="NDT738" s="5"/>
      <c r="NDU738" s="1"/>
      <c r="NDV738" s="5"/>
      <c r="NDW738" s="6"/>
      <c r="NDX738" s="6"/>
      <c r="NDY738" s="6"/>
      <c r="NDZ738" s="5"/>
      <c r="NEA738" s="1"/>
      <c r="NEB738" s="5"/>
      <c r="NEC738" s="6"/>
      <c r="NED738" s="6"/>
      <c r="NEE738" s="6"/>
      <c r="NEF738" s="5"/>
      <c r="NEG738" s="1"/>
      <c r="NEH738" s="5"/>
      <c r="NEI738" s="6"/>
      <c r="NEJ738" s="6"/>
      <c r="NEK738" s="6"/>
      <c r="NEL738" s="5"/>
      <c r="NEM738" s="1"/>
      <c r="NEN738" s="5"/>
      <c r="NEO738" s="6"/>
      <c r="NEP738" s="6"/>
      <c r="NEQ738" s="6"/>
      <c r="NER738" s="5"/>
      <c r="NES738" s="1"/>
      <c r="NET738" s="5"/>
      <c r="NEU738" s="6"/>
      <c r="NEV738" s="6"/>
      <c r="NEW738" s="6"/>
      <c r="NEX738" s="5"/>
      <c r="NEY738" s="1"/>
      <c r="NEZ738" s="5"/>
      <c r="NFA738" s="6"/>
      <c r="NFB738" s="6"/>
      <c r="NFC738" s="6"/>
      <c r="NFD738" s="5"/>
      <c r="NFE738" s="1"/>
      <c r="NFF738" s="5"/>
      <c r="NFG738" s="6"/>
      <c r="NFH738" s="6"/>
      <c r="NFI738" s="6"/>
      <c r="NFJ738" s="5"/>
      <c r="NFK738" s="1"/>
      <c r="NFL738" s="5"/>
      <c r="NFM738" s="6"/>
      <c r="NFN738" s="6"/>
      <c r="NFO738" s="6"/>
      <c r="NFP738" s="5"/>
      <c r="NFQ738" s="1"/>
      <c r="NFR738" s="5"/>
      <c r="NFS738" s="6"/>
      <c r="NFT738" s="6"/>
      <c r="NFU738" s="6"/>
      <c r="NFV738" s="5"/>
      <c r="NFW738" s="1"/>
      <c r="NFX738" s="5"/>
      <c r="NFY738" s="6"/>
      <c r="NFZ738" s="6"/>
      <c r="NGA738" s="6"/>
      <c r="NGB738" s="5"/>
      <c r="NGC738" s="1"/>
      <c r="NGD738" s="5"/>
      <c r="NGE738" s="6"/>
      <c r="NGF738" s="6"/>
      <c r="NGG738" s="6"/>
      <c r="NGH738" s="5"/>
      <c r="NGI738" s="1"/>
      <c r="NGJ738" s="5"/>
      <c r="NGK738" s="6"/>
      <c r="NGL738" s="6"/>
      <c r="NGM738" s="6"/>
      <c r="NGN738" s="5"/>
      <c r="NGO738" s="1"/>
      <c r="NGP738" s="5"/>
      <c r="NGQ738" s="6"/>
      <c r="NGR738" s="6"/>
      <c r="NGS738" s="6"/>
      <c r="NGT738" s="5"/>
      <c r="NGU738" s="1"/>
      <c r="NGV738" s="5"/>
      <c r="NGW738" s="6"/>
      <c r="NGX738" s="6"/>
      <c r="NGY738" s="6"/>
      <c r="NGZ738" s="5"/>
      <c r="NHA738" s="1"/>
      <c r="NHB738" s="5"/>
      <c r="NHC738" s="6"/>
      <c r="NHD738" s="6"/>
      <c r="NHE738" s="6"/>
      <c r="NHF738" s="5"/>
      <c r="NHG738" s="1"/>
      <c r="NHH738" s="5"/>
      <c r="NHI738" s="6"/>
      <c r="NHJ738" s="6"/>
      <c r="NHK738" s="6"/>
      <c r="NHL738" s="5"/>
      <c r="NHM738" s="1"/>
      <c r="NHN738" s="5"/>
      <c r="NHO738" s="6"/>
      <c r="NHP738" s="6"/>
      <c r="NHQ738" s="6"/>
      <c r="NHR738" s="5"/>
      <c r="NHS738" s="1"/>
      <c r="NHT738" s="5"/>
      <c r="NHU738" s="6"/>
      <c r="NHV738" s="6"/>
      <c r="NHW738" s="6"/>
      <c r="NHX738" s="5"/>
      <c r="NHY738" s="1"/>
      <c r="NHZ738" s="5"/>
      <c r="NIA738" s="6"/>
      <c r="NIB738" s="6"/>
      <c r="NIC738" s="6"/>
      <c r="NID738" s="5"/>
      <c r="NIE738" s="1"/>
      <c r="NIF738" s="5"/>
      <c r="NIG738" s="6"/>
      <c r="NIH738" s="6"/>
      <c r="NII738" s="6"/>
      <c r="NIJ738" s="5"/>
      <c r="NIK738" s="1"/>
      <c r="NIL738" s="5"/>
      <c r="NIM738" s="6"/>
      <c r="NIN738" s="6"/>
      <c r="NIO738" s="6"/>
      <c r="NIP738" s="5"/>
      <c r="NIQ738" s="1"/>
      <c r="NIR738" s="5"/>
      <c r="NIS738" s="6"/>
      <c r="NIT738" s="6"/>
      <c r="NIU738" s="6"/>
      <c r="NIV738" s="5"/>
      <c r="NIW738" s="1"/>
      <c r="NIX738" s="5"/>
      <c r="NIY738" s="6"/>
      <c r="NIZ738" s="6"/>
      <c r="NJA738" s="6"/>
      <c r="NJB738" s="5"/>
      <c r="NJC738" s="1"/>
      <c r="NJD738" s="5"/>
      <c r="NJE738" s="6"/>
      <c r="NJF738" s="6"/>
      <c r="NJG738" s="6"/>
      <c r="NJH738" s="5"/>
      <c r="NJI738" s="1"/>
      <c r="NJJ738" s="5"/>
      <c r="NJK738" s="6"/>
      <c r="NJL738" s="6"/>
      <c r="NJM738" s="6"/>
      <c r="NJN738" s="5"/>
      <c r="NJO738" s="1"/>
      <c r="NJP738" s="5"/>
      <c r="NJQ738" s="6"/>
      <c r="NJR738" s="6"/>
      <c r="NJS738" s="6"/>
      <c r="NJT738" s="5"/>
      <c r="NJU738" s="1"/>
      <c r="NJV738" s="5"/>
      <c r="NJW738" s="6"/>
      <c r="NJX738" s="6"/>
      <c r="NJY738" s="6"/>
      <c r="NJZ738" s="5"/>
      <c r="NKA738" s="1"/>
      <c r="NKB738" s="5"/>
      <c r="NKC738" s="6"/>
      <c r="NKD738" s="6"/>
      <c r="NKE738" s="6"/>
      <c r="NKF738" s="5"/>
      <c r="NKG738" s="1"/>
      <c r="NKH738" s="5"/>
      <c r="NKI738" s="6"/>
      <c r="NKJ738" s="6"/>
      <c r="NKK738" s="6"/>
      <c r="NKL738" s="5"/>
      <c r="NKM738" s="1"/>
      <c r="NKN738" s="5"/>
      <c r="NKO738" s="6"/>
      <c r="NKP738" s="6"/>
      <c r="NKQ738" s="6"/>
      <c r="NKR738" s="5"/>
      <c r="NKS738" s="1"/>
      <c r="NKT738" s="5"/>
      <c r="NKU738" s="6"/>
      <c r="NKV738" s="6"/>
      <c r="NKW738" s="6"/>
      <c r="NKX738" s="5"/>
      <c r="NKY738" s="1"/>
      <c r="NKZ738" s="5"/>
      <c r="NLA738" s="6"/>
      <c r="NLB738" s="6"/>
      <c r="NLC738" s="6"/>
      <c r="NLD738" s="5"/>
      <c r="NLE738" s="1"/>
      <c r="NLF738" s="5"/>
      <c r="NLG738" s="6"/>
      <c r="NLH738" s="6"/>
      <c r="NLI738" s="6"/>
      <c r="NLJ738" s="5"/>
      <c r="NLK738" s="1"/>
      <c r="NLL738" s="5"/>
      <c r="NLM738" s="6"/>
      <c r="NLN738" s="6"/>
      <c r="NLO738" s="6"/>
      <c r="NLP738" s="5"/>
      <c r="NLQ738" s="1"/>
      <c r="NLR738" s="5"/>
      <c r="NLS738" s="6"/>
      <c r="NLT738" s="6"/>
      <c r="NLU738" s="6"/>
      <c r="NLV738" s="5"/>
      <c r="NLW738" s="1"/>
      <c r="NLX738" s="5"/>
      <c r="NLY738" s="6"/>
      <c r="NLZ738" s="6"/>
      <c r="NMA738" s="6"/>
      <c r="NMB738" s="5"/>
      <c r="NMC738" s="1"/>
      <c r="NMD738" s="5"/>
      <c r="NME738" s="6"/>
      <c r="NMF738" s="6"/>
      <c r="NMG738" s="6"/>
      <c r="NMH738" s="5"/>
      <c r="NMI738" s="1"/>
      <c r="NMJ738" s="5"/>
      <c r="NMK738" s="6"/>
      <c r="NML738" s="6"/>
      <c r="NMM738" s="6"/>
      <c r="NMN738" s="5"/>
      <c r="NMO738" s="1"/>
      <c r="NMP738" s="5"/>
      <c r="NMQ738" s="6"/>
      <c r="NMR738" s="6"/>
      <c r="NMS738" s="6"/>
      <c r="NMT738" s="5"/>
      <c r="NMU738" s="1"/>
      <c r="NMV738" s="5"/>
      <c r="NMW738" s="6"/>
      <c r="NMX738" s="6"/>
      <c r="NMY738" s="6"/>
      <c r="NMZ738" s="5"/>
      <c r="NNA738" s="1"/>
      <c r="NNB738" s="5"/>
      <c r="NNC738" s="6"/>
      <c r="NND738" s="6"/>
      <c r="NNE738" s="6"/>
      <c r="NNF738" s="5"/>
      <c r="NNG738" s="1"/>
      <c r="NNH738" s="5"/>
      <c r="NNI738" s="6"/>
      <c r="NNJ738" s="6"/>
      <c r="NNK738" s="6"/>
      <c r="NNL738" s="5"/>
      <c r="NNM738" s="1"/>
      <c r="NNN738" s="5"/>
      <c r="NNO738" s="6"/>
      <c r="NNP738" s="6"/>
      <c r="NNQ738" s="6"/>
      <c r="NNR738" s="5"/>
      <c r="NNS738" s="1"/>
      <c r="NNT738" s="5"/>
      <c r="NNU738" s="6"/>
      <c r="NNV738" s="6"/>
      <c r="NNW738" s="6"/>
      <c r="NNX738" s="5"/>
      <c r="NNY738" s="1"/>
      <c r="NNZ738" s="5"/>
      <c r="NOA738" s="6"/>
      <c r="NOB738" s="6"/>
      <c r="NOC738" s="6"/>
      <c r="NOD738" s="5"/>
      <c r="NOE738" s="1"/>
      <c r="NOF738" s="5"/>
      <c r="NOG738" s="6"/>
      <c r="NOH738" s="6"/>
      <c r="NOI738" s="6"/>
      <c r="NOJ738" s="5"/>
      <c r="NOK738" s="1"/>
      <c r="NOL738" s="5"/>
      <c r="NOM738" s="6"/>
      <c r="NON738" s="6"/>
      <c r="NOO738" s="6"/>
      <c r="NOP738" s="5"/>
      <c r="NOQ738" s="1"/>
      <c r="NOR738" s="5"/>
      <c r="NOS738" s="6"/>
      <c r="NOT738" s="6"/>
      <c r="NOU738" s="6"/>
      <c r="NOV738" s="5"/>
      <c r="NOW738" s="1"/>
      <c r="NOX738" s="5"/>
      <c r="NOY738" s="6"/>
      <c r="NOZ738" s="6"/>
      <c r="NPA738" s="6"/>
      <c r="NPB738" s="5"/>
      <c r="NPC738" s="1"/>
      <c r="NPD738" s="5"/>
      <c r="NPE738" s="6"/>
      <c r="NPF738" s="6"/>
      <c r="NPG738" s="6"/>
      <c r="NPH738" s="5"/>
      <c r="NPI738" s="1"/>
      <c r="NPJ738" s="5"/>
      <c r="NPK738" s="6"/>
      <c r="NPL738" s="6"/>
      <c r="NPM738" s="6"/>
      <c r="NPN738" s="5"/>
      <c r="NPO738" s="1"/>
      <c r="NPP738" s="5"/>
      <c r="NPQ738" s="6"/>
      <c r="NPR738" s="6"/>
      <c r="NPS738" s="6"/>
      <c r="NPT738" s="5"/>
      <c r="NPU738" s="1"/>
      <c r="NPV738" s="5"/>
      <c r="NPW738" s="6"/>
      <c r="NPX738" s="6"/>
      <c r="NPY738" s="6"/>
      <c r="NPZ738" s="5"/>
      <c r="NQA738" s="1"/>
      <c r="NQB738" s="5"/>
      <c r="NQC738" s="6"/>
      <c r="NQD738" s="6"/>
      <c r="NQE738" s="6"/>
      <c r="NQF738" s="5"/>
      <c r="NQG738" s="1"/>
      <c r="NQH738" s="5"/>
      <c r="NQI738" s="6"/>
      <c r="NQJ738" s="6"/>
      <c r="NQK738" s="6"/>
      <c r="NQL738" s="5"/>
      <c r="NQM738" s="1"/>
      <c r="NQN738" s="5"/>
      <c r="NQO738" s="6"/>
      <c r="NQP738" s="6"/>
      <c r="NQQ738" s="6"/>
      <c r="NQR738" s="5"/>
      <c r="NQS738" s="1"/>
      <c r="NQT738" s="5"/>
      <c r="NQU738" s="6"/>
      <c r="NQV738" s="6"/>
      <c r="NQW738" s="6"/>
      <c r="NQX738" s="5"/>
      <c r="NQY738" s="1"/>
      <c r="NQZ738" s="5"/>
      <c r="NRA738" s="6"/>
      <c r="NRB738" s="6"/>
      <c r="NRC738" s="6"/>
      <c r="NRD738" s="5"/>
      <c r="NRE738" s="1"/>
      <c r="NRF738" s="5"/>
      <c r="NRG738" s="6"/>
      <c r="NRH738" s="6"/>
      <c r="NRI738" s="6"/>
      <c r="NRJ738" s="5"/>
      <c r="NRK738" s="1"/>
      <c r="NRL738" s="5"/>
      <c r="NRM738" s="6"/>
      <c r="NRN738" s="6"/>
      <c r="NRO738" s="6"/>
      <c r="NRP738" s="5"/>
      <c r="NRQ738" s="1"/>
      <c r="NRR738" s="5"/>
      <c r="NRS738" s="6"/>
      <c r="NRT738" s="6"/>
      <c r="NRU738" s="6"/>
      <c r="NRV738" s="5"/>
      <c r="NRW738" s="1"/>
      <c r="NRX738" s="5"/>
      <c r="NRY738" s="6"/>
      <c r="NRZ738" s="6"/>
      <c r="NSA738" s="6"/>
      <c r="NSB738" s="5"/>
      <c r="NSC738" s="1"/>
      <c r="NSD738" s="5"/>
      <c r="NSE738" s="6"/>
      <c r="NSF738" s="6"/>
      <c r="NSG738" s="6"/>
      <c r="NSH738" s="5"/>
      <c r="NSI738" s="1"/>
      <c r="NSJ738" s="5"/>
      <c r="NSK738" s="6"/>
      <c r="NSL738" s="6"/>
      <c r="NSM738" s="6"/>
      <c r="NSN738" s="5"/>
      <c r="NSO738" s="1"/>
      <c r="NSP738" s="5"/>
      <c r="NSQ738" s="6"/>
      <c r="NSR738" s="6"/>
      <c r="NSS738" s="6"/>
      <c r="NST738" s="5"/>
      <c r="NSU738" s="1"/>
      <c r="NSV738" s="5"/>
      <c r="NSW738" s="6"/>
      <c r="NSX738" s="6"/>
      <c r="NSY738" s="6"/>
      <c r="NSZ738" s="5"/>
      <c r="NTA738" s="1"/>
      <c r="NTB738" s="5"/>
      <c r="NTC738" s="6"/>
      <c r="NTD738" s="6"/>
      <c r="NTE738" s="6"/>
      <c r="NTF738" s="5"/>
      <c r="NTG738" s="1"/>
      <c r="NTH738" s="5"/>
      <c r="NTI738" s="6"/>
      <c r="NTJ738" s="6"/>
      <c r="NTK738" s="6"/>
      <c r="NTL738" s="5"/>
      <c r="NTM738" s="1"/>
      <c r="NTN738" s="5"/>
      <c r="NTO738" s="6"/>
      <c r="NTP738" s="6"/>
      <c r="NTQ738" s="6"/>
      <c r="NTR738" s="5"/>
      <c r="NTS738" s="1"/>
      <c r="NTT738" s="5"/>
      <c r="NTU738" s="6"/>
      <c r="NTV738" s="6"/>
      <c r="NTW738" s="6"/>
      <c r="NTX738" s="5"/>
      <c r="NTY738" s="1"/>
      <c r="NTZ738" s="5"/>
      <c r="NUA738" s="6"/>
      <c r="NUB738" s="6"/>
      <c r="NUC738" s="6"/>
      <c r="NUD738" s="5"/>
      <c r="NUE738" s="1"/>
      <c r="NUF738" s="5"/>
      <c r="NUG738" s="6"/>
      <c r="NUH738" s="6"/>
      <c r="NUI738" s="6"/>
      <c r="NUJ738" s="5"/>
      <c r="NUK738" s="1"/>
      <c r="NUL738" s="5"/>
      <c r="NUM738" s="6"/>
      <c r="NUN738" s="6"/>
      <c r="NUO738" s="6"/>
      <c r="NUP738" s="5"/>
      <c r="NUQ738" s="1"/>
      <c r="NUR738" s="5"/>
      <c r="NUS738" s="6"/>
      <c r="NUT738" s="6"/>
      <c r="NUU738" s="6"/>
      <c r="NUV738" s="5"/>
      <c r="NUW738" s="1"/>
      <c r="NUX738" s="5"/>
      <c r="NUY738" s="6"/>
      <c r="NUZ738" s="6"/>
      <c r="NVA738" s="6"/>
      <c r="NVB738" s="5"/>
      <c r="NVC738" s="1"/>
      <c r="NVD738" s="5"/>
      <c r="NVE738" s="6"/>
      <c r="NVF738" s="6"/>
      <c r="NVG738" s="6"/>
      <c r="NVH738" s="5"/>
      <c r="NVI738" s="1"/>
      <c r="NVJ738" s="5"/>
      <c r="NVK738" s="6"/>
      <c r="NVL738" s="6"/>
      <c r="NVM738" s="6"/>
      <c r="NVN738" s="5"/>
      <c r="NVO738" s="1"/>
      <c r="NVP738" s="5"/>
      <c r="NVQ738" s="6"/>
      <c r="NVR738" s="6"/>
      <c r="NVS738" s="6"/>
      <c r="NVT738" s="5"/>
      <c r="NVU738" s="1"/>
      <c r="NVV738" s="5"/>
      <c r="NVW738" s="6"/>
      <c r="NVX738" s="6"/>
      <c r="NVY738" s="6"/>
      <c r="NVZ738" s="5"/>
      <c r="NWA738" s="1"/>
      <c r="NWB738" s="5"/>
      <c r="NWC738" s="6"/>
      <c r="NWD738" s="6"/>
      <c r="NWE738" s="6"/>
      <c r="NWF738" s="5"/>
      <c r="NWG738" s="1"/>
      <c r="NWH738" s="5"/>
      <c r="NWI738" s="6"/>
      <c r="NWJ738" s="6"/>
      <c r="NWK738" s="6"/>
      <c r="NWL738" s="5"/>
      <c r="NWM738" s="1"/>
      <c r="NWN738" s="5"/>
      <c r="NWO738" s="6"/>
      <c r="NWP738" s="6"/>
      <c r="NWQ738" s="6"/>
      <c r="NWR738" s="5"/>
      <c r="NWS738" s="1"/>
      <c r="NWT738" s="5"/>
      <c r="NWU738" s="6"/>
      <c r="NWV738" s="6"/>
      <c r="NWW738" s="6"/>
      <c r="NWX738" s="5"/>
      <c r="NWY738" s="1"/>
      <c r="NWZ738" s="5"/>
      <c r="NXA738" s="6"/>
      <c r="NXB738" s="6"/>
      <c r="NXC738" s="6"/>
      <c r="NXD738" s="5"/>
      <c r="NXE738" s="1"/>
      <c r="NXF738" s="5"/>
      <c r="NXG738" s="6"/>
      <c r="NXH738" s="6"/>
      <c r="NXI738" s="6"/>
      <c r="NXJ738" s="5"/>
      <c r="NXK738" s="1"/>
      <c r="NXL738" s="5"/>
      <c r="NXM738" s="6"/>
      <c r="NXN738" s="6"/>
      <c r="NXO738" s="6"/>
      <c r="NXP738" s="5"/>
      <c r="NXQ738" s="1"/>
      <c r="NXR738" s="5"/>
      <c r="NXS738" s="6"/>
      <c r="NXT738" s="6"/>
      <c r="NXU738" s="6"/>
      <c r="NXV738" s="5"/>
      <c r="NXW738" s="1"/>
      <c r="NXX738" s="5"/>
      <c r="NXY738" s="6"/>
      <c r="NXZ738" s="6"/>
      <c r="NYA738" s="6"/>
      <c r="NYB738" s="5"/>
      <c r="NYC738" s="1"/>
      <c r="NYD738" s="5"/>
      <c r="NYE738" s="6"/>
      <c r="NYF738" s="6"/>
      <c r="NYG738" s="6"/>
      <c r="NYH738" s="5"/>
      <c r="NYI738" s="1"/>
      <c r="NYJ738" s="5"/>
      <c r="NYK738" s="6"/>
      <c r="NYL738" s="6"/>
      <c r="NYM738" s="6"/>
      <c r="NYN738" s="5"/>
      <c r="NYO738" s="1"/>
      <c r="NYP738" s="5"/>
      <c r="NYQ738" s="6"/>
      <c r="NYR738" s="6"/>
      <c r="NYS738" s="6"/>
      <c r="NYT738" s="5"/>
      <c r="NYU738" s="1"/>
      <c r="NYV738" s="5"/>
      <c r="NYW738" s="6"/>
      <c r="NYX738" s="6"/>
      <c r="NYY738" s="6"/>
      <c r="NYZ738" s="5"/>
      <c r="NZA738" s="1"/>
      <c r="NZB738" s="5"/>
      <c r="NZC738" s="6"/>
      <c r="NZD738" s="6"/>
      <c r="NZE738" s="6"/>
      <c r="NZF738" s="5"/>
      <c r="NZG738" s="1"/>
      <c r="NZH738" s="5"/>
      <c r="NZI738" s="6"/>
      <c r="NZJ738" s="6"/>
      <c r="NZK738" s="6"/>
      <c r="NZL738" s="5"/>
      <c r="NZM738" s="1"/>
      <c r="NZN738" s="5"/>
      <c r="NZO738" s="6"/>
      <c r="NZP738" s="6"/>
      <c r="NZQ738" s="6"/>
      <c r="NZR738" s="5"/>
      <c r="NZS738" s="1"/>
      <c r="NZT738" s="5"/>
      <c r="NZU738" s="6"/>
      <c r="NZV738" s="6"/>
      <c r="NZW738" s="6"/>
      <c r="NZX738" s="5"/>
      <c r="NZY738" s="1"/>
      <c r="NZZ738" s="5"/>
      <c r="OAA738" s="6"/>
      <c r="OAB738" s="6"/>
      <c r="OAC738" s="6"/>
      <c r="OAD738" s="5"/>
      <c r="OAE738" s="1"/>
      <c r="OAF738" s="5"/>
      <c r="OAG738" s="6"/>
      <c r="OAH738" s="6"/>
      <c r="OAI738" s="6"/>
      <c r="OAJ738" s="5"/>
      <c r="OAK738" s="1"/>
      <c r="OAL738" s="5"/>
      <c r="OAM738" s="6"/>
      <c r="OAN738" s="6"/>
      <c r="OAO738" s="6"/>
      <c r="OAP738" s="5"/>
      <c r="OAQ738" s="1"/>
      <c r="OAR738" s="5"/>
      <c r="OAS738" s="6"/>
      <c r="OAT738" s="6"/>
      <c r="OAU738" s="6"/>
      <c r="OAV738" s="5"/>
      <c r="OAW738" s="1"/>
      <c r="OAX738" s="5"/>
      <c r="OAY738" s="6"/>
      <c r="OAZ738" s="6"/>
      <c r="OBA738" s="6"/>
      <c r="OBB738" s="5"/>
      <c r="OBC738" s="1"/>
      <c r="OBD738" s="5"/>
      <c r="OBE738" s="6"/>
      <c r="OBF738" s="6"/>
      <c r="OBG738" s="6"/>
      <c r="OBH738" s="5"/>
      <c r="OBI738" s="1"/>
      <c r="OBJ738" s="5"/>
      <c r="OBK738" s="6"/>
      <c r="OBL738" s="6"/>
      <c r="OBM738" s="6"/>
      <c r="OBN738" s="5"/>
      <c r="OBO738" s="1"/>
      <c r="OBP738" s="5"/>
      <c r="OBQ738" s="6"/>
      <c r="OBR738" s="6"/>
      <c r="OBS738" s="6"/>
      <c r="OBT738" s="5"/>
      <c r="OBU738" s="1"/>
      <c r="OBV738" s="5"/>
      <c r="OBW738" s="6"/>
      <c r="OBX738" s="6"/>
      <c r="OBY738" s="6"/>
      <c r="OBZ738" s="5"/>
      <c r="OCA738" s="1"/>
      <c r="OCB738" s="5"/>
      <c r="OCC738" s="6"/>
      <c r="OCD738" s="6"/>
      <c r="OCE738" s="6"/>
      <c r="OCF738" s="5"/>
      <c r="OCG738" s="1"/>
      <c r="OCH738" s="5"/>
      <c r="OCI738" s="6"/>
      <c r="OCJ738" s="6"/>
      <c r="OCK738" s="6"/>
      <c r="OCL738" s="5"/>
      <c r="OCM738" s="1"/>
      <c r="OCN738" s="5"/>
      <c r="OCO738" s="6"/>
      <c r="OCP738" s="6"/>
      <c r="OCQ738" s="6"/>
      <c r="OCR738" s="5"/>
      <c r="OCS738" s="1"/>
      <c r="OCT738" s="5"/>
      <c r="OCU738" s="6"/>
      <c r="OCV738" s="6"/>
      <c r="OCW738" s="6"/>
      <c r="OCX738" s="5"/>
      <c r="OCY738" s="1"/>
      <c r="OCZ738" s="5"/>
      <c r="ODA738" s="6"/>
      <c r="ODB738" s="6"/>
      <c r="ODC738" s="6"/>
      <c r="ODD738" s="5"/>
      <c r="ODE738" s="1"/>
      <c r="ODF738" s="5"/>
      <c r="ODG738" s="6"/>
      <c r="ODH738" s="6"/>
      <c r="ODI738" s="6"/>
      <c r="ODJ738" s="5"/>
      <c r="ODK738" s="1"/>
      <c r="ODL738" s="5"/>
      <c r="ODM738" s="6"/>
      <c r="ODN738" s="6"/>
      <c r="ODO738" s="6"/>
      <c r="ODP738" s="5"/>
      <c r="ODQ738" s="1"/>
      <c r="ODR738" s="5"/>
      <c r="ODS738" s="6"/>
      <c r="ODT738" s="6"/>
      <c r="ODU738" s="6"/>
      <c r="ODV738" s="5"/>
      <c r="ODW738" s="1"/>
      <c r="ODX738" s="5"/>
      <c r="ODY738" s="6"/>
      <c r="ODZ738" s="6"/>
      <c r="OEA738" s="6"/>
      <c r="OEB738" s="5"/>
      <c r="OEC738" s="1"/>
      <c r="OED738" s="5"/>
      <c r="OEE738" s="6"/>
      <c r="OEF738" s="6"/>
      <c r="OEG738" s="6"/>
      <c r="OEH738" s="5"/>
      <c r="OEI738" s="1"/>
      <c r="OEJ738" s="5"/>
      <c r="OEK738" s="6"/>
      <c r="OEL738" s="6"/>
      <c r="OEM738" s="6"/>
      <c r="OEN738" s="5"/>
      <c r="OEO738" s="1"/>
      <c r="OEP738" s="5"/>
      <c r="OEQ738" s="6"/>
      <c r="OER738" s="6"/>
      <c r="OES738" s="6"/>
      <c r="OET738" s="5"/>
      <c r="OEU738" s="1"/>
      <c r="OEV738" s="5"/>
      <c r="OEW738" s="6"/>
      <c r="OEX738" s="6"/>
      <c r="OEY738" s="6"/>
      <c r="OEZ738" s="5"/>
      <c r="OFA738" s="1"/>
      <c r="OFB738" s="5"/>
      <c r="OFC738" s="6"/>
      <c r="OFD738" s="6"/>
      <c r="OFE738" s="6"/>
      <c r="OFF738" s="5"/>
      <c r="OFG738" s="1"/>
      <c r="OFH738" s="5"/>
      <c r="OFI738" s="6"/>
      <c r="OFJ738" s="6"/>
      <c r="OFK738" s="6"/>
      <c r="OFL738" s="5"/>
      <c r="OFM738" s="1"/>
      <c r="OFN738" s="5"/>
      <c r="OFO738" s="6"/>
      <c r="OFP738" s="6"/>
      <c r="OFQ738" s="6"/>
      <c r="OFR738" s="5"/>
      <c r="OFS738" s="1"/>
      <c r="OFT738" s="5"/>
      <c r="OFU738" s="6"/>
      <c r="OFV738" s="6"/>
      <c r="OFW738" s="6"/>
      <c r="OFX738" s="5"/>
      <c r="OFY738" s="1"/>
      <c r="OFZ738" s="5"/>
      <c r="OGA738" s="6"/>
      <c r="OGB738" s="6"/>
      <c r="OGC738" s="6"/>
      <c r="OGD738" s="5"/>
      <c r="OGE738" s="1"/>
      <c r="OGF738" s="5"/>
      <c r="OGG738" s="6"/>
      <c r="OGH738" s="6"/>
      <c r="OGI738" s="6"/>
      <c r="OGJ738" s="5"/>
      <c r="OGK738" s="1"/>
      <c r="OGL738" s="5"/>
      <c r="OGM738" s="6"/>
      <c r="OGN738" s="6"/>
      <c r="OGO738" s="6"/>
      <c r="OGP738" s="5"/>
      <c r="OGQ738" s="1"/>
      <c r="OGR738" s="5"/>
      <c r="OGS738" s="6"/>
      <c r="OGT738" s="6"/>
      <c r="OGU738" s="6"/>
      <c r="OGV738" s="5"/>
      <c r="OGW738" s="1"/>
      <c r="OGX738" s="5"/>
      <c r="OGY738" s="6"/>
      <c r="OGZ738" s="6"/>
      <c r="OHA738" s="6"/>
      <c r="OHB738" s="5"/>
      <c r="OHC738" s="1"/>
      <c r="OHD738" s="5"/>
      <c r="OHE738" s="6"/>
      <c r="OHF738" s="6"/>
      <c r="OHG738" s="6"/>
      <c r="OHH738" s="5"/>
      <c r="OHI738" s="1"/>
      <c r="OHJ738" s="5"/>
      <c r="OHK738" s="6"/>
      <c r="OHL738" s="6"/>
      <c r="OHM738" s="6"/>
      <c r="OHN738" s="5"/>
      <c r="OHO738" s="1"/>
      <c r="OHP738" s="5"/>
      <c r="OHQ738" s="6"/>
      <c r="OHR738" s="6"/>
      <c r="OHS738" s="6"/>
      <c r="OHT738" s="5"/>
      <c r="OHU738" s="1"/>
      <c r="OHV738" s="5"/>
      <c r="OHW738" s="6"/>
      <c r="OHX738" s="6"/>
      <c r="OHY738" s="6"/>
      <c r="OHZ738" s="5"/>
      <c r="OIA738" s="1"/>
      <c r="OIB738" s="5"/>
      <c r="OIC738" s="6"/>
      <c r="OID738" s="6"/>
      <c r="OIE738" s="6"/>
      <c r="OIF738" s="5"/>
      <c r="OIG738" s="1"/>
      <c r="OIH738" s="5"/>
      <c r="OII738" s="6"/>
      <c r="OIJ738" s="6"/>
      <c r="OIK738" s="6"/>
      <c r="OIL738" s="5"/>
      <c r="OIM738" s="1"/>
      <c r="OIN738" s="5"/>
      <c r="OIO738" s="6"/>
      <c r="OIP738" s="6"/>
      <c r="OIQ738" s="6"/>
      <c r="OIR738" s="5"/>
      <c r="OIS738" s="1"/>
      <c r="OIT738" s="5"/>
      <c r="OIU738" s="6"/>
      <c r="OIV738" s="6"/>
      <c r="OIW738" s="6"/>
      <c r="OIX738" s="5"/>
      <c r="OIY738" s="1"/>
      <c r="OIZ738" s="5"/>
      <c r="OJA738" s="6"/>
      <c r="OJB738" s="6"/>
      <c r="OJC738" s="6"/>
      <c r="OJD738" s="5"/>
      <c r="OJE738" s="1"/>
      <c r="OJF738" s="5"/>
      <c r="OJG738" s="6"/>
      <c r="OJH738" s="6"/>
      <c r="OJI738" s="6"/>
      <c r="OJJ738" s="5"/>
      <c r="OJK738" s="1"/>
      <c r="OJL738" s="5"/>
      <c r="OJM738" s="6"/>
      <c r="OJN738" s="6"/>
      <c r="OJO738" s="6"/>
      <c r="OJP738" s="5"/>
      <c r="OJQ738" s="1"/>
      <c r="OJR738" s="5"/>
      <c r="OJS738" s="6"/>
      <c r="OJT738" s="6"/>
      <c r="OJU738" s="6"/>
      <c r="OJV738" s="5"/>
      <c r="OJW738" s="1"/>
      <c r="OJX738" s="5"/>
      <c r="OJY738" s="6"/>
      <c r="OJZ738" s="6"/>
      <c r="OKA738" s="6"/>
      <c r="OKB738" s="5"/>
      <c r="OKC738" s="1"/>
      <c r="OKD738" s="5"/>
      <c r="OKE738" s="6"/>
      <c r="OKF738" s="6"/>
      <c r="OKG738" s="6"/>
      <c r="OKH738" s="5"/>
      <c r="OKI738" s="1"/>
      <c r="OKJ738" s="5"/>
      <c r="OKK738" s="6"/>
      <c r="OKL738" s="6"/>
      <c r="OKM738" s="6"/>
      <c r="OKN738" s="5"/>
      <c r="OKO738" s="1"/>
      <c r="OKP738" s="5"/>
      <c r="OKQ738" s="6"/>
      <c r="OKR738" s="6"/>
      <c r="OKS738" s="6"/>
      <c r="OKT738" s="5"/>
      <c r="OKU738" s="1"/>
      <c r="OKV738" s="5"/>
      <c r="OKW738" s="6"/>
      <c r="OKX738" s="6"/>
      <c r="OKY738" s="6"/>
      <c r="OKZ738" s="5"/>
      <c r="OLA738" s="1"/>
      <c r="OLB738" s="5"/>
      <c r="OLC738" s="6"/>
      <c r="OLD738" s="6"/>
      <c r="OLE738" s="6"/>
      <c r="OLF738" s="5"/>
      <c r="OLG738" s="1"/>
      <c r="OLH738" s="5"/>
      <c r="OLI738" s="6"/>
      <c r="OLJ738" s="6"/>
      <c r="OLK738" s="6"/>
      <c r="OLL738" s="5"/>
      <c r="OLM738" s="1"/>
      <c r="OLN738" s="5"/>
      <c r="OLO738" s="6"/>
      <c r="OLP738" s="6"/>
      <c r="OLQ738" s="6"/>
      <c r="OLR738" s="5"/>
      <c r="OLS738" s="1"/>
      <c r="OLT738" s="5"/>
      <c r="OLU738" s="6"/>
      <c r="OLV738" s="6"/>
      <c r="OLW738" s="6"/>
      <c r="OLX738" s="5"/>
      <c r="OLY738" s="1"/>
      <c r="OLZ738" s="5"/>
      <c r="OMA738" s="6"/>
      <c r="OMB738" s="6"/>
      <c r="OMC738" s="6"/>
      <c r="OMD738" s="5"/>
      <c r="OME738" s="1"/>
      <c r="OMF738" s="5"/>
      <c r="OMG738" s="6"/>
      <c r="OMH738" s="6"/>
      <c r="OMI738" s="6"/>
      <c r="OMJ738" s="5"/>
      <c r="OMK738" s="1"/>
      <c r="OML738" s="5"/>
      <c r="OMM738" s="6"/>
      <c r="OMN738" s="6"/>
      <c r="OMO738" s="6"/>
      <c r="OMP738" s="5"/>
      <c r="OMQ738" s="1"/>
      <c r="OMR738" s="5"/>
      <c r="OMS738" s="6"/>
      <c r="OMT738" s="6"/>
      <c r="OMU738" s="6"/>
      <c r="OMV738" s="5"/>
      <c r="OMW738" s="1"/>
      <c r="OMX738" s="5"/>
      <c r="OMY738" s="6"/>
      <c r="OMZ738" s="6"/>
      <c r="ONA738" s="6"/>
      <c r="ONB738" s="5"/>
      <c r="ONC738" s="1"/>
      <c r="OND738" s="5"/>
      <c r="ONE738" s="6"/>
      <c r="ONF738" s="6"/>
      <c r="ONG738" s="6"/>
      <c r="ONH738" s="5"/>
      <c r="ONI738" s="1"/>
      <c r="ONJ738" s="5"/>
      <c r="ONK738" s="6"/>
      <c r="ONL738" s="6"/>
      <c r="ONM738" s="6"/>
      <c r="ONN738" s="5"/>
      <c r="ONO738" s="1"/>
      <c r="ONP738" s="5"/>
      <c r="ONQ738" s="6"/>
      <c r="ONR738" s="6"/>
      <c r="ONS738" s="6"/>
      <c r="ONT738" s="5"/>
      <c r="ONU738" s="1"/>
      <c r="ONV738" s="5"/>
      <c r="ONW738" s="6"/>
      <c r="ONX738" s="6"/>
      <c r="ONY738" s="6"/>
      <c r="ONZ738" s="5"/>
      <c r="OOA738" s="1"/>
      <c r="OOB738" s="5"/>
      <c r="OOC738" s="6"/>
      <c r="OOD738" s="6"/>
      <c r="OOE738" s="6"/>
      <c r="OOF738" s="5"/>
      <c r="OOG738" s="1"/>
      <c r="OOH738" s="5"/>
      <c r="OOI738" s="6"/>
      <c r="OOJ738" s="6"/>
      <c r="OOK738" s="6"/>
      <c r="OOL738" s="5"/>
      <c r="OOM738" s="1"/>
      <c r="OON738" s="5"/>
      <c r="OOO738" s="6"/>
      <c r="OOP738" s="6"/>
      <c r="OOQ738" s="6"/>
      <c r="OOR738" s="5"/>
      <c r="OOS738" s="1"/>
      <c r="OOT738" s="5"/>
      <c r="OOU738" s="6"/>
      <c r="OOV738" s="6"/>
      <c r="OOW738" s="6"/>
      <c r="OOX738" s="5"/>
      <c r="OOY738" s="1"/>
      <c r="OOZ738" s="5"/>
      <c r="OPA738" s="6"/>
      <c r="OPB738" s="6"/>
      <c r="OPC738" s="6"/>
      <c r="OPD738" s="5"/>
      <c r="OPE738" s="1"/>
      <c r="OPF738" s="5"/>
      <c r="OPG738" s="6"/>
      <c r="OPH738" s="6"/>
      <c r="OPI738" s="6"/>
      <c r="OPJ738" s="5"/>
      <c r="OPK738" s="1"/>
      <c r="OPL738" s="5"/>
      <c r="OPM738" s="6"/>
      <c r="OPN738" s="6"/>
      <c r="OPO738" s="6"/>
      <c r="OPP738" s="5"/>
      <c r="OPQ738" s="1"/>
      <c r="OPR738" s="5"/>
      <c r="OPS738" s="6"/>
      <c r="OPT738" s="6"/>
      <c r="OPU738" s="6"/>
      <c r="OPV738" s="5"/>
      <c r="OPW738" s="1"/>
      <c r="OPX738" s="5"/>
      <c r="OPY738" s="6"/>
      <c r="OPZ738" s="6"/>
      <c r="OQA738" s="6"/>
      <c r="OQB738" s="5"/>
      <c r="OQC738" s="1"/>
      <c r="OQD738" s="5"/>
      <c r="OQE738" s="6"/>
      <c r="OQF738" s="6"/>
      <c r="OQG738" s="6"/>
      <c r="OQH738" s="5"/>
      <c r="OQI738" s="1"/>
      <c r="OQJ738" s="5"/>
      <c r="OQK738" s="6"/>
      <c r="OQL738" s="6"/>
      <c r="OQM738" s="6"/>
      <c r="OQN738" s="5"/>
      <c r="OQO738" s="1"/>
      <c r="OQP738" s="5"/>
      <c r="OQQ738" s="6"/>
      <c r="OQR738" s="6"/>
      <c r="OQS738" s="6"/>
      <c r="OQT738" s="5"/>
      <c r="OQU738" s="1"/>
      <c r="OQV738" s="5"/>
      <c r="OQW738" s="6"/>
      <c r="OQX738" s="6"/>
      <c r="OQY738" s="6"/>
      <c r="OQZ738" s="5"/>
      <c r="ORA738" s="1"/>
      <c r="ORB738" s="5"/>
      <c r="ORC738" s="6"/>
      <c r="ORD738" s="6"/>
      <c r="ORE738" s="6"/>
      <c r="ORF738" s="5"/>
      <c r="ORG738" s="1"/>
      <c r="ORH738" s="5"/>
      <c r="ORI738" s="6"/>
      <c r="ORJ738" s="6"/>
      <c r="ORK738" s="6"/>
      <c r="ORL738" s="5"/>
      <c r="ORM738" s="1"/>
      <c r="ORN738" s="5"/>
      <c r="ORO738" s="6"/>
      <c r="ORP738" s="6"/>
      <c r="ORQ738" s="6"/>
      <c r="ORR738" s="5"/>
      <c r="ORS738" s="1"/>
      <c r="ORT738" s="5"/>
      <c r="ORU738" s="6"/>
      <c r="ORV738" s="6"/>
      <c r="ORW738" s="6"/>
      <c r="ORX738" s="5"/>
      <c r="ORY738" s="1"/>
      <c r="ORZ738" s="5"/>
      <c r="OSA738" s="6"/>
      <c r="OSB738" s="6"/>
      <c r="OSC738" s="6"/>
      <c r="OSD738" s="5"/>
      <c r="OSE738" s="1"/>
      <c r="OSF738" s="5"/>
      <c r="OSG738" s="6"/>
      <c r="OSH738" s="6"/>
      <c r="OSI738" s="6"/>
      <c r="OSJ738" s="5"/>
      <c r="OSK738" s="1"/>
      <c r="OSL738" s="5"/>
      <c r="OSM738" s="6"/>
      <c r="OSN738" s="6"/>
      <c r="OSO738" s="6"/>
      <c r="OSP738" s="5"/>
      <c r="OSQ738" s="1"/>
      <c r="OSR738" s="5"/>
      <c r="OSS738" s="6"/>
      <c r="OST738" s="6"/>
      <c r="OSU738" s="6"/>
      <c r="OSV738" s="5"/>
      <c r="OSW738" s="1"/>
      <c r="OSX738" s="5"/>
      <c r="OSY738" s="6"/>
      <c r="OSZ738" s="6"/>
      <c r="OTA738" s="6"/>
      <c r="OTB738" s="5"/>
      <c r="OTC738" s="1"/>
      <c r="OTD738" s="5"/>
      <c r="OTE738" s="6"/>
      <c r="OTF738" s="6"/>
      <c r="OTG738" s="6"/>
      <c r="OTH738" s="5"/>
      <c r="OTI738" s="1"/>
      <c r="OTJ738" s="5"/>
      <c r="OTK738" s="6"/>
      <c r="OTL738" s="6"/>
      <c r="OTM738" s="6"/>
      <c r="OTN738" s="5"/>
      <c r="OTO738" s="1"/>
      <c r="OTP738" s="5"/>
      <c r="OTQ738" s="6"/>
      <c r="OTR738" s="6"/>
      <c r="OTS738" s="6"/>
      <c r="OTT738" s="5"/>
      <c r="OTU738" s="1"/>
      <c r="OTV738" s="5"/>
      <c r="OTW738" s="6"/>
      <c r="OTX738" s="6"/>
      <c r="OTY738" s="6"/>
      <c r="OTZ738" s="5"/>
      <c r="OUA738" s="1"/>
      <c r="OUB738" s="5"/>
      <c r="OUC738" s="6"/>
      <c r="OUD738" s="6"/>
      <c r="OUE738" s="6"/>
      <c r="OUF738" s="5"/>
      <c r="OUG738" s="1"/>
      <c r="OUH738" s="5"/>
      <c r="OUI738" s="6"/>
      <c r="OUJ738" s="6"/>
      <c r="OUK738" s="6"/>
      <c r="OUL738" s="5"/>
      <c r="OUM738" s="1"/>
      <c r="OUN738" s="5"/>
      <c r="OUO738" s="6"/>
      <c r="OUP738" s="6"/>
      <c r="OUQ738" s="6"/>
      <c r="OUR738" s="5"/>
      <c r="OUS738" s="1"/>
      <c r="OUT738" s="5"/>
      <c r="OUU738" s="6"/>
      <c r="OUV738" s="6"/>
      <c r="OUW738" s="6"/>
      <c r="OUX738" s="5"/>
      <c r="OUY738" s="1"/>
      <c r="OUZ738" s="5"/>
      <c r="OVA738" s="6"/>
      <c r="OVB738" s="6"/>
      <c r="OVC738" s="6"/>
      <c r="OVD738" s="5"/>
      <c r="OVE738" s="1"/>
      <c r="OVF738" s="5"/>
      <c r="OVG738" s="6"/>
      <c r="OVH738" s="6"/>
      <c r="OVI738" s="6"/>
      <c r="OVJ738" s="5"/>
      <c r="OVK738" s="1"/>
      <c r="OVL738" s="5"/>
      <c r="OVM738" s="6"/>
      <c r="OVN738" s="6"/>
      <c r="OVO738" s="6"/>
      <c r="OVP738" s="5"/>
      <c r="OVQ738" s="1"/>
      <c r="OVR738" s="5"/>
      <c r="OVS738" s="6"/>
      <c r="OVT738" s="6"/>
      <c r="OVU738" s="6"/>
      <c r="OVV738" s="5"/>
      <c r="OVW738" s="1"/>
      <c r="OVX738" s="5"/>
      <c r="OVY738" s="6"/>
      <c r="OVZ738" s="6"/>
      <c r="OWA738" s="6"/>
      <c r="OWB738" s="5"/>
      <c r="OWC738" s="1"/>
      <c r="OWD738" s="5"/>
      <c r="OWE738" s="6"/>
      <c r="OWF738" s="6"/>
      <c r="OWG738" s="6"/>
      <c r="OWH738" s="5"/>
      <c r="OWI738" s="1"/>
      <c r="OWJ738" s="5"/>
      <c r="OWK738" s="6"/>
      <c r="OWL738" s="6"/>
      <c r="OWM738" s="6"/>
      <c r="OWN738" s="5"/>
      <c r="OWO738" s="1"/>
      <c r="OWP738" s="5"/>
      <c r="OWQ738" s="6"/>
      <c r="OWR738" s="6"/>
      <c r="OWS738" s="6"/>
      <c r="OWT738" s="5"/>
      <c r="OWU738" s="1"/>
      <c r="OWV738" s="5"/>
      <c r="OWW738" s="6"/>
      <c r="OWX738" s="6"/>
      <c r="OWY738" s="6"/>
      <c r="OWZ738" s="5"/>
      <c r="OXA738" s="1"/>
      <c r="OXB738" s="5"/>
      <c r="OXC738" s="6"/>
      <c r="OXD738" s="6"/>
      <c r="OXE738" s="6"/>
      <c r="OXF738" s="5"/>
      <c r="OXG738" s="1"/>
      <c r="OXH738" s="5"/>
      <c r="OXI738" s="6"/>
      <c r="OXJ738" s="6"/>
      <c r="OXK738" s="6"/>
      <c r="OXL738" s="5"/>
      <c r="OXM738" s="1"/>
      <c r="OXN738" s="5"/>
      <c r="OXO738" s="6"/>
      <c r="OXP738" s="6"/>
      <c r="OXQ738" s="6"/>
      <c r="OXR738" s="5"/>
      <c r="OXS738" s="1"/>
      <c r="OXT738" s="5"/>
      <c r="OXU738" s="6"/>
      <c r="OXV738" s="6"/>
      <c r="OXW738" s="6"/>
      <c r="OXX738" s="5"/>
      <c r="OXY738" s="1"/>
      <c r="OXZ738" s="5"/>
      <c r="OYA738" s="6"/>
      <c r="OYB738" s="6"/>
      <c r="OYC738" s="6"/>
      <c r="OYD738" s="5"/>
      <c r="OYE738" s="1"/>
      <c r="OYF738" s="5"/>
      <c r="OYG738" s="6"/>
      <c r="OYH738" s="6"/>
      <c r="OYI738" s="6"/>
      <c r="OYJ738" s="5"/>
      <c r="OYK738" s="1"/>
      <c r="OYL738" s="5"/>
      <c r="OYM738" s="6"/>
      <c r="OYN738" s="6"/>
      <c r="OYO738" s="6"/>
      <c r="OYP738" s="5"/>
      <c r="OYQ738" s="1"/>
      <c r="OYR738" s="5"/>
      <c r="OYS738" s="6"/>
      <c r="OYT738" s="6"/>
      <c r="OYU738" s="6"/>
      <c r="OYV738" s="5"/>
      <c r="OYW738" s="1"/>
      <c r="OYX738" s="5"/>
      <c r="OYY738" s="6"/>
      <c r="OYZ738" s="6"/>
      <c r="OZA738" s="6"/>
      <c r="OZB738" s="5"/>
      <c r="OZC738" s="1"/>
      <c r="OZD738" s="5"/>
      <c r="OZE738" s="6"/>
      <c r="OZF738" s="6"/>
      <c r="OZG738" s="6"/>
      <c r="OZH738" s="5"/>
      <c r="OZI738" s="1"/>
      <c r="OZJ738" s="5"/>
      <c r="OZK738" s="6"/>
      <c r="OZL738" s="6"/>
      <c r="OZM738" s="6"/>
      <c r="OZN738" s="5"/>
      <c r="OZO738" s="1"/>
      <c r="OZP738" s="5"/>
      <c r="OZQ738" s="6"/>
      <c r="OZR738" s="6"/>
      <c r="OZS738" s="6"/>
      <c r="OZT738" s="5"/>
      <c r="OZU738" s="1"/>
      <c r="OZV738" s="5"/>
      <c r="OZW738" s="6"/>
      <c r="OZX738" s="6"/>
      <c r="OZY738" s="6"/>
      <c r="OZZ738" s="5"/>
      <c r="PAA738" s="1"/>
      <c r="PAB738" s="5"/>
      <c r="PAC738" s="6"/>
      <c r="PAD738" s="6"/>
      <c r="PAE738" s="6"/>
      <c r="PAF738" s="5"/>
      <c r="PAG738" s="1"/>
      <c r="PAH738" s="5"/>
      <c r="PAI738" s="6"/>
      <c r="PAJ738" s="6"/>
      <c r="PAK738" s="6"/>
      <c r="PAL738" s="5"/>
      <c r="PAM738" s="1"/>
      <c r="PAN738" s="5"/>
      <c r="PAO738" s="6"/>
      <c r="PAP738" s="6"/>
      <c r="PAQ738" s="6"/>
      <c r="PAR738" s="5"/>
      <c r="PAS738" s="1"/>
      <c r="PAT738" s="5"/>
      <c r="PAU738" s="6"/>
      <c r="PAV738" s="6"/>
      <c r="PAW738" s="6"/>
      <c r="PAX738" s="5"/>
      <c r="PAY738" s="1"/>
      <c r="PAZ738" s="5"/>
      <c r="PBA738" s="6"/>
      <c r="PBB738" s="6"/>
      <c r="PBC738" s="6"/>
      <c r="PBD738" s="5"/>
      <c r="PBE738" s="1"/>
      <c r="PBF738" s="5"/>
      <c r="PBG738" s="6"/>
      <c r="PBH738" s="6"/>
      <c r="PBI738" s="6"/>
      <c r="PBJ738" s="5"/>
      <c r="PBK738" s="1"/>
      <c r="PBL738" s="5"/>
      <c r="PBM738" s="6"/>
      <c r="PBN738" s="6"/>
      <c r="PBO738" s="6"/>
      <c r="PBP738" s="5"/>
      <c r="PBQ738" s="1"/>
      <c r="PBR738" s="5"/>
      <c r="PBS738" s="6"/>
      <c r="PBT738" s="6"/>
      <c r="PBU738" s="6"/>
      <c r="PBV738" s="5"/>
      <c r="PBW738" s="1"/>
      <c r="PBX738" s="5"/>
      <c r="PBY738" s="6"/>
      <c r="PBZ738" s="6"/>
      <c r="PCA738" s="6"/>
      <c r="PCB738" s="5"/>
      <c r="PCC738" s="1"/>
      <c r="PCD738" s="5"/>
      <c r="PCE738" s="6"/>
      <c r="PCF738" s="6"/>
      <c r="PCG738" s="6"/>
      <c r="PCH738" s="5"/>
      <c r="PCI738" s="1"/>
      <c r="PCJ738" s="5"/>
      <c r="PCK738" s="6"/>
      <c r="PCL738" s="6"/>
      <c r="PCM738" s="6"/>
      <c r="PCN738" s="5"/>
      <c r="PCO738" s="1"/>
      <c r="PCP738" s="5"/>
      <c r="PCQ738" s="6"/>
      <c r="PCR738" s="6"/>
      <c r="PCS738" s="6"/>
      <c r="PCT738" s="5"/>
      <c r="PCU738" s="1"/>
      <c r="PCV738" s="5"/>
      <c r="PCW738" s="6"/>
      <c r="PCX738" s="6"/>
      <c r="PCY738" s="6"/>
      <c r="PCZ738" s="5"/>
      <c r="PDA738" s="1"/>
      <c r="PDB738" s="5"/>
      <c r="PDC738" s="6"/>
      <c r="PDD738" s="6"/>
      <c r="PDE738" s="6"/>
      <c r="PDF738" s="5"/>
      <c r="PDG738" s="1"/>
      <c r="PDH738" s="5"/>
      <c r="PDI738" s="6"/>
      <c r="PDJ738" s="6"/>
      <c r="PDK738" s="6"/>
      <c r="PDL738" s="5"/>
      <c r="PDM738" s="1"/>
      <c r="PDN738" s="5"/>
      <c r="PDO738" s="6"/>
      <c r="PDP738" s="6"/>
      <c r="PDQ738" s="6"/>
      <c r="PDR738" s="5"/>
      <c r="PDS738" s="1"/>
      <c r="PDT738" s="5"/>
      <c r="PDU738" s="6"/>
      <c r="PDV738" s="6"/>
      <c r="PDW738" s="6"/>
      <c r="PDX738" s="5"/>
      <c r="PDY738" s="1"/>
      <c r="PDZ738" s="5"/>
      <c r="PEA738" s="6"/>
      <c r="PEB738" s="6"/>
      <c r="PEC738" s="6"/>
      <c r="PED738" s="5"/>
      <c r="PEE738" s="1"/>
      <c r="PEF738" s="5"/>
      <c r="PEG738" s="6"/>
      <c r="PEH738" s="6"/>
      <c r="PEI738" s="6"/>
      <c r="PEJ738" s="5"/>
      <c r="PEK738" s="1"/>
      <c r="PEL738" s="5"/>
      <c r="PEM738" s="6"/>
      <c r="PEN738" s="6"/>
      <c r="PEO738" s="6"/>
      <c r="PEP738" s="5"/>
      <c r="PEQ738" s="1"/>
      <c r="PER738" s="5"/>
      <c r="PES738" s="6"/>
      <c r="PET738" s="6"/>
      <c r="PEU738" s="6"/>
      <c r="PEV738" s="5"/>
      <c r="PEW738" s="1"/>
      <c r="PEX738" s="5"/>
      <c r="PEY738" s="6"/>
      <c r="PEZ738" s="6"/>
      <c r="PFA738" s="6"/>
      <c r="PFB738" s="5"/>
      <c r="PFC738" s="1"/>
      <c r="PFD738" s="5"/>
      <c r="PFE738" s="6"/>
      <c r="PFF738" s="6"/>
      <c r="PFG738" s="6"/>
      <c r="PFH738" s="5"/>
      <c r="PFI738" s="1"/>
      <c r="PFJ738" s="5"/>
      <c r="PFK738" s="6"/>
      <c r="PFL738" s="6"/>
      <c r="PFM738" s="6"/>
      <c r="PFN738" s="5"/>
      <c r="PFO738" s="1"/>
      <c r="PFP738" s="5"/>
      <c r="PFQ738" s="6"/>
      <c r="PFR738" s="6"/>
      <c r="PFS738" s="6"/>
      <c r="PFT738" s="5"/>
      <c r="PFU738" s="1"/>
      <c r="PFV738" s="5"/>
      <c r="PFW738" s="6"/>
      <c r="PFX738" s="6"/>
      <c r="PFY738" s="6"/>
      <c r="PFZ738" s="5"/>
      <c r="PGA738" s="1"/>
      <c r="PGB738" s="5"/>
      <c r="PGC738" s="6"/>
      <c r="PGD738" s="6"/>
      <c r="PGE738" s="6"/>
      <c r="PGF738" s="5"/>
      <c r="PGG738" s="1"/>
      <c r="PGH738" s="5"/>
      <c r="PGI738" s="6"/>
      <c r="PGJ738" s="6"/>
      <c r="PGK738" s="6"/>
      <c r="PGL738" s="5"/>
      <c r="PGM738" s="1"/>
      <c r="PGN738" s="5"/>
      <c r="PGO738" s="6"/>
      <c r="PGP738" s="6"/>
      <c r="PGQ738" s="6"/>
      <c r="PGR738" s="5"/>
      <c r="PGS738" s="1"/>
      <c r="PGT738" s="5"/>
      <c r="PGU738" s="6"/>
      <c r="PGV738" s="6"/>
      <c r="PGW738" s="6"/>
      <c r="PGX738" s="5"/>
      <c r="PGY738" s="1"/>
      <c r="PGZ738" s="5"/>
      <c r="PHA738" s="6"/>
      <c r="PHB738" s="6"/>
      <c r="PHC738" s="6"/>
      <c r="PHD738" s="5"/>
      <c r="PHE738" s="1"/>
      <c r="PHF738" s="5"/>
      <c r="PHG738" s="6"/>
      <c r="PHH738" s="6"/>
      <c r="PHI738" s="6"/>
      <c r="PHJ738" s="5"/>
      <c r="PHK738" s="1"/>
      <c r="PHL738" s="5"/>
      <c r="PHM738" s="6"/>
      <c r="PHN738" s="6"/>
      <c r="PHO738" s="6"/>
      <c r="PHP738" s="5"/>
      <c r="PHQ738" s="1"/>
      <c r="PHR738" s="5"/>
      <c r="PHS738" s="6"/>
      <c r="PHT738" s="6"/>
      <c r="PHU738" s="6"/>
      <c r="PHV738" s="5"/>
      <c r="PHW738" s="1"/>
      <c r="PHX738" s="5"/>
      <c r="PHY738" s="6"/>
      <c r="PHZ738" s="6"/>
      <c r="PIA738" s="6"/>
      <c r="PIB738" s="5"/>
      <c r="PIC738" s="1"/>
      <c r="PID738" s="5"/>
      <c r="PIE738" s="6"/>
      <c r="PIF738" s="6"/>
      <c r="PIG738" s="6"/>
      <c r="PIH738" s="5"/>
      <c r="PII738" s="1"/>
      <c r="PIJ738" s="5"/>
      <c r="PIK738" s="6"/>
      <c r="PIL738" s="6"/>
      <c r="PIM738" s="6"/>
      <c r="PIN738" s="5"/>
      <c r="PIO738" s="1"/>
      <c r="PIP738" s="5"/>
      <c r="PIQ738" s="6"/>
      <c r="PIR738" s="6"/>
      <c r="PIS738" s="6"/>
      <c r="PIT738" s="5"/>
      <c r="PIU738" s="1"/>
      <c r="PIV738" s="5"/>
      <c r="PIW738" s="6"/>
      <c r="PIX738" s="6"/>
      <c r="PIY738" s="6"/>
      <c r="PIZ738" s="5"/>
      <c r="PJA738" s="1"/>
      <c r="PJB738" s="5"/>
      <c r="PJC738" s="6"/>
      <c r="PJD738" s="6"/>
      <c r="PJE738" s="6"/>
      <c r="PJF738" s="5"/>
      <c r="PJG738" s="1"/>
      <c r="PJH738" s="5"/>
      <c r="PJI738" s="6"/>
      <c r="PJJ738" s="6"/>
      <c r="PJK738" s="6"/>
      <c r="PJL738" s="5"/>
      <c r="PJM738" s="1"/>
      <c r="PJN738" s="5"/>
      <c r="PJO738" s="6"/>
      <c r="PJP738" s="6"/>
      <c r="PJQ738" s="6"/>
      <c r="PJR738" s="5"/>
      <c r="PJS738" s="1"/>
      <c r="PJT738" s="5"/>
      <c r="PJU738" s="6"/>
      <c r="PJV738" s="6"/>
      <c r="PJW738" s="6"/>
      <c r="PJX738" s="5"/>
      <c r="PJY738" s="1"/>
      <c r="PJZ738" s="5"/>
      <c r="PKA738" s="6"/>
      <c r="PKB738" s="6"/>
      <c r="PKC738" s="6"/>
      <c r="PKD738" s="5"/>
      <c r="PKE738" s="1"/>
      <c r="PKF738" s="5"/>
      <c r="PKG738" s="6"/>
      <c r="PKH738" s="6"/>
      <c r="PKI738" s="6"/>
      <c r="PKJ738" s="5"/>
      <c r="PKK738" s="1"/>
      <c r="PKL738" s="5"/>
      <c r="PKM738" s="6"/>
      <c r="PKN738" s="6"/>
      <c r="PKO738" s="6"/>
      <c r="PKP738" s="5"/>
      <c r="PKQ738" s="1"/>
      <c r="PKR738" s="5"/>
      <c r="PKS738" s="6"/>
      <c r="PKT738" s="6"/>
      <c r="PKU738" s="6"/>
      <c r="PKV738" s="5"/>
      <c r="PKW738" s="1"/>
      <c r="PKX738" s="5"/>
      <c r="PKY738" s="6"/>
      <c r="PKZ738" s="6"/>
      <c r="PLA738" s="6"/>
      <c r="PLB738" s="5"/>
      <c r="PLC738" s="1"/>
      <c r="PLD738" s="5"/>
      <c r="PLE738" s="6"/>
      <c r="PLF738" s="6"/>
      <c r="PLG738" s="6"/>
      <c r="PLH738" s="5"/>
      <c r="PLI738" s="1"/>
      <c r="PLJ738" s="5"/>
      <c r="PLK738" s="6"/>
      <c r="PLL738" s="6"/>
      <c r="PLM738" s="6"/>
      <c r="PLN738" s="5"/>
      <c r="PLO738" s="1"/>
      <c r="PLP738" s="5"/>
      <c r="PLQ738" s="6"/>
      <c r="PLR738" s="6"/>
      <c r="PLS738" s="6"/>
      <c r="PLT738" s="5"/>
      <c r="PLU738" s="1"/>
      <c r="PLV738" s="5"/>
      <c r="PLW738" s="6"/>
      <c r="PLX738" s="6"/>
      <c r="PLY738" s="6"/>
      <c r="PLZ738" s="5"/>
      <c r="PMA738" s="1"/>
      <c r="PMB738" s="5"/>
      <c r="PMC738" s="6"/>
      <c r="PMD738" s="6"/>
      <c r="PME738" s="6"/>
      <c r="PMF738" s="5"/>
      <c r="PMG738" s="1"/>
      <c r="PMH738" s="5"/>
      <c r="PMI738" s="6"/>
      <c r="PMJ738" s="6"/>
      <c r="PMK738" s="6"/>
      <c r="PML738" s="5"/>
      <c r="PMM738" s="1"/>
      <c r="PMN738" s="5"/>
      <c r="PMO738" s="6"/>
      <c r="PMP738" s="6"/>
      <c r="PMQ738" s="6"/>
      <c r="PMR738" s="5"/>
      <c r="PMS738" s="1"/>
      <c r="PMT738" s="5"/>
      <c r="PMU738" s="6"/>
      <c r="PMV738" s="6"/>
      <c r="PMW738" s="6"/>
      <c r="PMX738" s="5"/>
      <c r="PMY738" s="1"/>
      <c r="PMZ738" s="5"/>
      <c r="PNA738" s="6"/>
      <c r="PNB738" s="6"/>
      <c r="PNC738" s="6"/>
      <c r="PND738" s="5"/>
      <c r="PNE738" s="1"/>
      <c r="PNF738" s="5"/>
      <c r="PNG738" s="6"/>
      <c r="PNH738" s="6"/>
      <c r="PNI738" s="6"/>
      <c r="PNJ738" s="5"/>
      <c r="PNK738" s="1"/>
      <c r="PNL738" s="5"/>
      <c r="PNM738" s="6"/>
      <c r="PNN738" s="6"/>
      <c r="PNO738" s="6"/>
      <c r="PNP738" s="5"/>
      <c r="PNQ738" s="1"/>
      <c r="PNR738" s="5"/>
      <c r="PNS738" s="6"/>
      <c r="PNT738" s="6"/>
      <c r="PNU738" s="6"/>
      <c r="PNV738" s="5"/>
      <c r="PNW738" s="1"/>
      <c r="PNX738" s="5"/>
      <c r="PNY738" s="6"/>
      <c r="PNZ738" s="6"/>
      <c r="POA738" s="6"/>
      <c r="POB738" s="5"/>
      <c r="POC738" s="1"/>
      <c r="POD738" s="5"/>
      <c r="POE738" s="6"/>
      <c r="POF738" s="6"/>
      <c r="POG738" s="6"/>
      <c r="POH738" s="5"/>
      <c r="POI738" s="1"/>
      <c r="POJ738" s="5"/>
      <c r="POK738" s="6"/>
      <c r="POL738" s="6"/>
      <c r="POM738" s="6"/>
      <c r="PON738" s="5"/>
      <c r="POO738" s="1"/>
      <c r="POP738" s="5"/>
      <c r="POQ738" s="6"/>
      <c r="POR738" s="6"/>
      <c r="POS738" s="6"/>
      <c r="POT738" s="5"/>
      <c r="POU738" s="1"/>
      <c r="POV738" s="5"/>
      <c r="POW738" s="6"/>
      <c r="POX738" s="6"/>
      <c r="POY738" s="6"/>
      <c r="POZ738" s="5"/>
      <c r="PPA738" s="1"/>
      <c r="PPB738" s="5"/>
      <c r="PPC738" s="6"/>
      <c r="PPD738" s="6"/>
      <c r="PPE738" s="6"/>
      <c r="PPF738" s="5"/>
      <c r="PPG738" s="1"/>
      <c r="PPH738" s="5"/>
      <c r="PPI738" s="6"/>
      <c r="PPJ738" s="6"/>
      <c r="PPK738" s="6"/>
      <c r="PPL738" s="5"/>
      <c r="PPM738" s="1"/>
      <c r="PPN738" s="5"/>
      <c r="PPO738" s="6"/>
      <c r="PPP738" s="6"/>
      <c r="PPQ738" s="6"/>
      <c r="PPR738" s="5"/>
      <c r="PPS738" s="1"/>
      <c r="PPT738" s="5"/>
      <c r="PPU738" s="6"/>
      <c r="PPV738" s="6"/>
      <c r="PPW738" s="6"/>
      <c r="PPX738" s="5"/>
      <c r="PPY738" s="1"/>
      <c r="PPZ738" s="5"/>
      <c r="PQA738" s="6"/>
      <c r="PQB738" s="6"/>
      <c r="PQC738" s="6"/>
      <c r="PQD738" s="5"/>
      <c r="PQE738" s="1"/>
      <c r="PQF738" s="5"/>
      <c r="PQG738" s="6"/>
      <c r="PQH738" s="6"/>
      <c r="PQI738" s="6"/>
      <c r="PQJ738" s="5"/>
      <c r="PQK738" s="1"/>
      <c r="PQL738" s="5"/>
      <c r="PQM738" s="6"/>
      <c r="PQN738" s="6"/>
      <c r="PQO738" s="6"/>
      <c r="PQP738" s="5"/>
      <c r="PQQ738" s="1"/>
      <c r="PQR738" s="5"/>
      <c r="PQS738" s="6"/>
      <c r="PQT738" s="6"/>
      <c r="PQU738" s="6"/>
      <c r="PQV738" s="5"/>
      <c r="PQW738" s="1"/>
      <c r="PQX738" s="5"/>
      <c r="PQY738" s="6"/>
      <c r="PQZ738" s="6"/>
      <c r="PRA738" s="6"/>
      <c r="PRB738" s="5"/>
      <c r="PRC738" s="1"/>
      <c r="PRD738" s="5"/>
      <c r="PRE738" s="6"/>
      <c r="PRF738" s="6"/>
      <c r="PRG738" s="6"/>
      <c r="PRH738" s="5"/>
      <c r="PRI738" s="1"/>
      <c r="PRJ738" s="5"/>
      <c r="PRK738" s="6"/>
      <c r="PRL738" s="6"/>
      <c r="PRM738" s="6"/>
      <c r="PRN738" s="5"/>
      <c r="PRO738" s="1"/>
      <c r="PRP738" s="5"/>
      <c r="PRQ738" s="6"/>
      <c r="PRR738" s="6"/>
      <c r="PRS738" s="6"/>
      <c r="PRT738" s="5"/>
      <c r="PRU738" s="1"/>
      <c r="PRV738" s="5"/>
      <c r="PRW738" s="6"/>
      <c r="PRX738" s="6"/>
      <c r="PRY738" s="6"/>
      <c r="PRZ738" s="5"/>
      <c r="PSA738" s="1"/>
      <c r="PSB738" s="5"/>
      <c r="PSC738" s="6"/>
      <c r="PSD738" s="6"/>
      <c r="PSE738" s="6"/>
      <c r="PSF738" s="5"/>
      <c r="PSG738" s="1"/>
      <c r="PSH738" s="5"/>
      <c r="PSI738" s="6"/>
      <c r="PSJ738" s="6"/>
      <c r="PSK738" s="6"/>
      <c r="PSL738" s="5"/>
      <c r="PSM738" s="1"/>
      <c r="PSN738" s="5"/>
      <c r="PSO738" s="6"/>
      <c r="PSP738" s="6"/>
      <c r="PSQ738" s="6"/>
      <c r="PSR738" s="5"/>
      <c r="PSS738" s="1"/>
      <c r="PST738" s="5"/>
      <c r="PSU738" s="6"/>
      <c r="PSV738" s="6"/>
      <c r="PSW738" s="6"/>
      <c r="PSX738" s="5"/>
      <c r="PSY738" s="1"/>
      <c r="PSZ738" s="5"/>
      <c r="PTA738" s="6"/>
      <c r="PTB738" s="6"/>
      <c r="PTC738" s="6"/>
      <c r="PTD738" s="5"/>
      <c r="PTE738" s="1"/>
      <c r="PTF738" s="5"/>
      <c r="PTG738" s="6"/>
      <c r="PTH738" s="6"/>
      <c r="PTI738" s="6"/>
      <c r="PTJ738" s="5"/>
      <c r="PTK738" s="1"/>
      <c r="PTL738" s="5"/>
      <c r="PTM738" s="6"/>
      <c r="PTN738" s="6"/>
      <c r="PTO738" s="6"/>
      <c r="PTP738" s="5"/>
      <c r="PTQ738" s="1"/>
      <c r="PTR738" s="5"/>
      <c r="PTS738" s="6"/>
      <c r="PTT738" s="6"/>
      <c r="PTU738" s="6"/>
      <c r="PTV738" s="5"/>
      <c r="PTW738" s="1"/>
      <c r="PTX738" s="5"/>
      <c r="PTY738" s="6"/>
      <c r="PTZ738" s="6"/>
      <c r="PUA738" s="6"/>
      <c r="PUB738" s="5"/>
      <c r="PUC738" s="1"/>
      <c r="PUD738" s="5"/>
      <c r="PUE738" s="6"/>
      <c r="PUF738" s="6"/>
      <c r="PUG738" s="6"/>
      <c r="PUH738" s="5"/>
      <c r="PUI738" s="1"/>
      <c r="PUJ738" s="5"/>
      <c r="PUK738" s="6"/>
      <c r="PUL738" s="6"/>
      <c r="PUM738" s="6"/>
      <c r="PUN738" s="5"/>
      <c r="PUO738" s="1"/>
      <c r="PUP738" s="5"/>
      <c r="PUQ738" s="6"/>
      <c r="PUR738" s="6"/>
      <c r="PUS738" s="6"/>
      <c r="PUT738" s="5"/>
      <c r="PUU738" s="1"/>
      <c r="PUV738" s="5"/>
      <c r="PUW738" s="6"/>
      <c r="PUX738" s="6"/>
      <c r="PUY738" s="6"/>
      <c r="PUZ738" s="5"/>
      <c r="PVA738" s="1"/>
      <c r="PVB738" s="5"/>
      <c r="PVC738" s="6"/>
      <c r="PVD738" s="6"/>
      <c r="PVE738" s="6"/>
      <c r="PVF738" s="5"/>
      <c r="PVG738" s="1"/>
      <c r="PVH738" s="5"/>
      <c r="PVI738" s="6"/>
      <c r="PVJ738" s="6"/>
      <c r="PVK738" s="6"/>
      <c r="PVL738" s="5"/>
      <c r="PVM738" s="1"/>
      <c r="PVN738" s="5"/>
      <c r="PVO738" s="6"/>
      <c r="PVP738" s="6"/>
      <c r="PVQ738" s="6"/>
      <c r="PVR738" s="5"/>
      <c r="PVS738" s="1"/>
      <c r="PVT738" s="5"/>
      <c r="PVU738" s="6"/>
      <c r="PVV738" s="6"/>
      <c r="PVW738" s="6"/>
      <c r="PVX738" s="5"/>
      <c r="PVY738" s="1"/>
      <c r="PVZ738" s="5"/>
      <c r="PWA738" s="6"/>
      <c r="PWB738" s="6"/>
      <c r="PWC738" s="6"/>
      <c r="PWD738" s="5"/>
      <c r="PWE738" s="1"/>
      <c r="PWF738" s="5"/>
      <c r="PWG738" s="6"/>
      <c r="PWH738" s="6"/>
      <c r="PWI738" s="6"/>
      <c r="PWJ738" s="5"/>
      <c r="PWK738" s="1"/>
      <c r="PWL738" s="5"/>
      <c r="PWM738" s="6"/>
      <c r="PWN738" s="6"/>
      <c r="PWO738" s="6"/>
      <c r="PWP738" s="5"/>
      <c r="PWQ738" s="1"/>
      <c r="PWR738" s="5"/>
      <c r="PWS738" s="6"/>
      <c r="PWT738" s="6"/>
      <c r="PWU738" s="6"/>
      <c r="PWV738" s="5"/>
      <c r="PWW738" s="1"/>
      <c r="PWX738" s="5"/>
      <c r="PWY738" s="6"/>
      <c r="PWZ738" s="6"/>
      <c r="PXA738" s="6"/>
      <c r="PXB738" s="5"/>
      <c r="PXC738" s="1"/>
      <c r="PXD738" s="5"/>
      <c r="PXE738" s="6"/>
      <c r="PXF738" s="6"/>
      <c r="PXG738" s="6"/>
      <c r="PXH738" s="5"/>
      <c r="PXI738" s="1"/>
      <c r="PXJ738" s="5"/>
      <c r="PXK738" s="6"/>
      <c r="PXL738" s="6"/>
      <c r="PXM738" s="6"/>
      <c r="PXN738" s="5"/>
      <c r="PXO738" s="1"/>
      <c r="PXP738" s="5"/>
      <c r="PXQ738" s="6"/>
      <c r="PXR738" s="6"/>
      <c r="PXS738" s="6"/>
      <c r="PXT738" s="5"/>
      <c r="PXU738" s="1"/>
      <c r="PXV738" s="5"/>
      <c r="PXW738" s="6"/>
      <c r="PXX738" s="6"/>
      <c r="PXY738" s="6"/>
      <c r="PXZ738" s="5"/>
      <c r="PYA738" s="1"/>
      <c r="PYB738" s="5"/>
      <c r="PYC738" s="6"/>
      <c r="PYD738" s="6"/>
      <c r="PYE738" s="6"/>
      <c r="PYF738" s="5"/>
      <c r="PYG738" s="1"/>
      <c r="PYH738" s="5"/>
      <c r="PYI738" s="6"/>
      <c r="PYJ738" s="6"/>
      <c r="PYK738" s="6"/>
      <c r="PYL738" s="5"/>
      <c r="PYM738" s="1"/>
      <c r="PYN738" s="5"/>
      <c r="PYO738" s="6"/>
      <c r="PYP738" s="6"/>
      <c r="PYQ738" s="6"/>
      <c r="PYR738" s="5"/>
      <c r="PYS738" s="1"/>
      <c r="PYT738" s="5"/>
      <c r="PYU738" s="6"/>
      <c r="PYV738" s="6"/>
      <c r="PYW738" s="6"/>
      <c r="PYX738" s="5"/>
      <c r="PYY738" s="1"/>
      <c r="PYZ738" s="5"/>
      <c r="PZA738" s="6"/>
      <c r="PZB738" s="6"/>
      <c r="PZC738" s="6"/>
      <c r="PZD738" s="5"/>
      <c r="PZE738" s="1"/>
      <c r="PZF738" s="5"/>
      <c r="PZG738" s="6"/>
      <c r="PZH738" s="6"/>
      <c r="PZI738" s="6"/>
      <c r="PZJ738" s="5"/>
      <c r="PZK738" s="1"/>
      <c r="PZL738" s="5"/>
      <c r="PZM738" s="6"/>
      <c r="PZN738" s="6"/>
      <c r="PZO738" s="6"/>
      <c r="PZP738" s="5"/>
      <c r="PZQ738" s="1"/>
      <c r="PZR738" s="5"/>
      <c r="PZS738" s="6"/>
      <c r="PZT738" s="6"/>
      <c r="PZU738" s="6"/>
      <c r="PZV738" s="5"/>
      <c r="PZW738" s="1"/>
      <c r="PZX738" s="5"/>
      <c r="PZY738" s="6"/>
      <c r="PZZ738" s="6"/>
      <c r="QAA738" s="6"/>
      <c r="QAB738" s="5"/>
      <c r="QAC738" s="1"/>
      <c r="QAD738" s="5"/>
      <c r="QAE738" s="6"/>
      <c r="QAF738" s="6"/>
      <c r="QAG738" s="6"/>
      <c r="QAH738" s="5"/>
      <c r="QAI738" s="1"/>
      <c r="QAJ738" s="5"/>
      <c r="QAK738" s="6"/>
      <c r="QAL738" s="6"/>
      <c r="QAM738" s="6"/>
      <c r="QAN738" s="5"/>
      <c r="QAO738" s="1"/>
      <c r="QAP738" s="5"/>
      <c r="QAQ738" s="6"/>
      <c r="QAR738" s="6"/>
      <c r="QAS738" s="6"/>
      <c r="QAT738" s="5"/>
      <c r="QAU738" s="1"/>
      <c r="QAV738" s="5"/>
      <c r="QAW738" s="6"/>
      <c r="QAX738" s="6"/>
      <c r="QAY738" s="6"/>
      <c r="QAZ738" s="5"/>
      <c r="QBA738" s="1"/>
      <c r="QBB738" s="5"/>
      <c r="QBC738" s="6"/>
      <c r="QBD738" s="6"/>
      <c r="QBE738" s="6"/>
      <c r="QBF738" s="5"/>
      <c r="QBG738" s="1"/>
      <c r="QBH738" s="5"/>
      <c r="QBI738" s="6"/>
      <c r="QBJ738" s="6"/>
      <c r="QBK738" s="6"/>
      <c r="QBL738" s="5"/>
      <c r="QBM738" s="1"/>
      <c r="QBN738" s="5"/>
      <c r="QBO738" s="6"/>
      <c r="QBP738" s="6"/>
      <c r="QBQ738" s="6"/>
      <c r="QBR738" s="5"/>
      <c r="QBS738" s="1"/>
      <c r="QBT738" s="5"/>
      <c r="QBU738" s="6"/>
      <c r="QBV738" s="6"/>
      <c r="QBW738" s="6"/>
      <c r="QBX738" s="5"/>
      <c r="QBY738" s="1"/>
      <c r="QBZ738" s="5"/>
      <c r="QCA738" s="6"/>
      <c r="QCB738" s="6"/>
      <c r="QCC738" s="6"/>
      <c r="QCD738" s="5"/>
      <c r="QCE738" s="1"/>
      <c r="QCF738" s="5"/>
      <c r="QCG738" s="6"/>
      <c r="QCH738" s="6"/>
      <c r="QCI738" s="6"/>
      <c r="QCJ738" s="5"/>
      <c r="QCK738" s="1"/>
      <c r="QCL738" s="5"/>
      <c r="QCM738" s="6"/>
      <c r="QCN738" s="6"/>
      <c r="QCO738" s="6"/>
      <c r="QCP738" s="5"/>
      <c r="QCQ738" s="1"/>
      <c r="QCR738" s="5"/>
      <c r="QCS738" s="6"/>
      <c r="QCT738" s="6"/>
      <c r="QCU738" s="6"/>
      <c r="QCV738" s="5"/>
      <c r="QCW738" s="1"/>
      <c r="QCX738" s="5"/>
      <c r="QCY738" s="6"/>
      <c r="QCZ738" s="6"/>
      <c r="QDA738" s="6"/>
      <c r="QDB738" s="5"/>
      <c r="QDC738" s="1"/>
      <c r="QDD738" s="5"/>
      <c r="QDE738" s="6"/>
      <c r="QDF738" s="6"/>
      <c r="QDG738" s="6"/>
      <c r="QDH738" s="5"/>
      <c r="QDI738" s="1"/>
      <c r="QDJ738" s="5"/>
      <c r="QDK738" s="6"/>
      <c r="QDL738" s="6"/>
      <c r="QDM738" s="6"/>
      <c r="QDN738" s="5"/>
      <c r="QDO738" s="1"/>
      <c r="QDP738" s="5"/>
      <c r="QDQ738" s="6"/>
      <c r="QDR738" s="6"/>
      <c r="QDS738" s="6"/>
      <c r="QDT738" s="5"/>
      <c r="QDU738" s="1"/>
      <c r="QDV738" s="5"/>
      <c r="QDW738" s="6"/>
      <c r="QDX738" s="6"/>
      <c r="QDY738" s="6"/>
      <c r="QDZ738" s="5"/>
      <c r="QEA738" s="1"/>
      <c r="QEB738" s="5"/>
      <c r="QEC738" s="6"/>
      <c r="QED738" s="6"/>
      <c r="QEE738" s="6"/>
      <c r="QEF738" s="5"/>
      <c r="QEG738" s="1"/>
      <c r="QEH738" s="5"/>
      <c r="QEI738" s="6"/>
      <c r="QEJ738" s="6"/>
      <c r="QEK738" s="6"/>
      <c r="QEL738" s="5"/>
      <c r="QEM738" s="1"/>
      <c r="QEN738" s="5"/>
      <c r="QEO738" s="6"/>
      <c r="QEP738" s="6"/>
      <c r="QEQ738" s="6"/>
      <c r="QER738" s="5"/>
      <c r="QES738" s="1"/>
      <c r="QET738" s="5"/>
      <c r="QEU738" s="6"/>
      <c r="QEV738" s="6"/>
      <c r="QEW738" s="6"/>
      <c r="QEX738" s="5"/>
      <c r="QEY738" s="1"/>
      <c r="QEZ738" s="5"/>
      <c r="QFA738" s="6"/>
      <c r="QFB738" s="6"/>
      <c r="QFC738" s="6"/>
      <c r="QFD738" s="5"/>
      <c r="QFE738" s="1"/>
      <c r="QFF738" s="5"/>
      <c r="QFG738" s="6"/>
      <c r="QFH738" s="6"/>
      <c r="QFI738" s="6"/>
      <c r="QFJ738" s="5"/>
      <c r="QFK738" s="1"/>
      <c r="QFL738" s="5"/>
      <c r="QFM738" s="6"/>
      <c r="QFN738" s="6"/>
      <c r="QFO738" s="6"/>
      <c r="QFP738" s="5"/>
      <c r="QFQ738" s="1"/>
      <c r="QFR738" s="5"/>
      <c r="QFS738" s="6"/>
      <c r="QFT738" s="6"/>
      <c r="QFU738" s="6"/>
      <c r="QFV738" s="5"/>
      <c r="QFW738" s="1"/>
      <c r="QFX738" s="5"/>
      <c r="QFY738" s="6"/>
      <c r="QFZ738" s="6"/>
      <c r="QGA738" s="6"/>
      <c r="QGB738" s="5"/>
      <c r="QGC738" s="1"/>
      <c r="QGD738" s="5"/>
      <c r="QGE738" s="6"/>
      <c r="QGF738" s="6"/>
      <c r="QGG738" s="6"/>
      <c r="QGH738" s="5"/>
      <c r="QGI738" s="1"/>
      <c r="QGJ738" s="5"/>
      <c r="QGK738" s="6"/>
      <c r="QGL738" s="6"/>
      <c r="QGM738" s="6"/>
      <c r="QGN738" s="5"/>
      <c r="QGO738" s="1"/>
      <c r="QGP738" s="5"/>
      <c r="QGQ738" s="6"/>
      <c r="QGR738" s="6"/>
      <c r="QGS738" s="6"/>
      <c r="QGT738" s="5"/>
      <c r="QGU738" s="1"/>
      <c r="QGV738" s="5"/>
      <c r="QGW738" s="6"/>
      <c r="QGX738" s="6"/>
      <c r="QGY738" s="6"/>
      <c r="QGZ738" s="5"/>
      <c r="QHA738" s="1"/>
      <c r="QHB738" s="5"/>
      <c r="QHC738" s="6"/>
      <c r="QHD738" s="6"/>
      <c r="QHE738" s="6"/>
      <c r="QHF738" s="5"/>
      <c r="QHG738" s="1"/>
      <c r="QHH738" s="5"/>
      <c r="QHI738" s="6"/>
      <c r="QHJ738" s="6"/>
      <c r="QHK738" s="6"/>
      <c r="QHL738" s="5"/>
      <c r="QHM738" s="1"/>
      <c r="QHN738" s="5"/>
      <c r="QHO738" s="6"/>
      <c r="QHP738" s="6"/>
      <c r="QHQ738" s="6"/>
      <c r="QHR738" s="5"/>
      <c r="QHS738" s="1"/>
      <c r="QHT738" s="5"/>
      <c r="QHU738" s="6"/>
      <c r="QHV738" s="6"/>
      <c r="QHW738" s="6"/>
      <c r="QHX738" s="5"/>
      <c r="QHY738" s="1"/>
      <c r="QHZ738" s="5"/>
      <c r="QIA738" s="6"/>
      <c r="QIB738" s="6"/>
      <c r="QIC738" s="6"/>
      <c r="QID738" s="5"/>
      <c r="QIE738" s="1"/>
      <c r="QIF738" s="5"/>
      <c r="QIG738" s="6"/>
      <c r="QIH738" s="6"/>
      <c r="QII738" s="6"/>
      <c r="QIJ738" s="5"/>
      <c r="QIK738" s="1"/>
      <c r="QIL738" s="5"/>
      <c r="QIM738" s="6"/>
      <c r="QIN738" s="6"/>
      <c r="QIO738" s="6"/>
      <c r="QIP738" s="5"/>
      <c r="QIQ738" s="1"/>
      <c r="QIR738" s="5"/>
      <c r="QIS738" s="6"/>
      <c r="QIT738" s="6"/>
      <c r="QIU738" s="6"/>
      <c r="QIV738" s="5"/>
      <c r="QIW738" s="1"/>
      <c r="QIX738" s="5"/>
      <c r="QIY738" s="6"/>
      <c r="QIZ738" s="6"/>
      <c r="QJA738" s="6"/>
      <c r="QJB738" s="5"/>
      <c r="QJC738" s="1"/>
      <c r="QJD738" s="5"/>
      <c r="QJE738" s="6"/>
      <c r="QJF738" s="6"/>
      <c r="QJG738" s="6"/>
      <c r="QJH738" s="5"/>
      <c r="QJI738" s="1"/>
      <c r="QJJ738" s="5"/>
      <c r="QJK738" s="6"/>
      <c r="QJL738" s="6"/>
      <c r="QJM738" s="6"/>
      <c r="QJN738" s="5"/>
      <c r="QJO738" s="1"/>
      <c r="QJP738" s="5"/>
      <c r="QJQ738" s="6"/>
      <c r="QJR738" s="6"/>
      <c r="QJS738" s="6"/>
      <c r="QJT738" s="5"/>
      <c r="QJU738" s="1"/>
      <c r="QJV738" s="5"/>
      <c r="QJW738" s="6"/>
      <c r="QJX738" s="6"/>
      <c r="QJY738" s="6"/>
      <c r="QJZ738" s="5"/>
      <c r="QKA738" s="1"/>
      <c r="QKB738" s="5"/>
      <c r="QKC738" s="6"/>
      <c r="QKD738" s="6"/>
      <c r="QKE738" s="6"/>
      <c r="QKF738" s="5"/>
      <c r="QKG738" s="1"/>
      <c r="QKH738" s="5"/>
      <c r="QKI738" s="6"/>
      <c r="QKJ738" s="6"/>
      <c r="QKK738" s="6"/>
      <c r="QKL738" s="5"/>
      <c r="QKM738" s="1"/>
      <c r="QKN738" s="5"/>
      <c r="QKO738" s="6"/>
      <c r="QKP738" s="6"/>
      <c r="QKQ738" s="6"/>
      <c r="QKR738" s="5"/>
      <c r="QKS738" s="1"/>
      <c r="QKT738" s="5"/>
      <c r="QKU738" s="6"/>
      <c r="QKV738" s="6"/>
      <c r="QKW738" s="6"/>
      <c r="QKX738" s="5"/>
      <c r="QKY738" s="1"/>
      <c r="QKZ738" s="5"/>
      <c r="QLA738" s="6"/>
      <c r="QLB738" s="6"/>
      <c r="QLC738" s="6"/>
      <c r="QLD738" s="5"/>
      <c r="QLE738" s="1"/>
      <c r="QLF738" s="5"/>
      <c r="QLG738" s="6"/>
      <c r="QLH738" s="6"/>
      <c r="QLI738" s="6"/>
      <c r="QLJ738" s="5"/>
      <c r="QLK738" s="1"/>
      <c r="QLL738" s="5"/>
      <c r="QLM738" s="6"/>
      <c r="QLN738" s="6"/>
      <c r="QLO738" s="6"/>
      <c r="QLP738" s="5"/>
      <c r="QLQ738" s="1"/>
      <c r="QLR738" s="5"/>
      <c r="QLS738" s="6"/>
      <c r="QLT738" s="6"/>
      <c r="QLU738" s="6"/>
      <c r="QLV738" s="5"/>
      <c r="QLW738" s="1"/>
      <c r="QLX738" s="5"/>
      <c r="QLY738" s="6"/>
      <c r="QLZ738" s="6"/>
      <c r="QMA738" s="6"/>
      <c r="QMB738" s="5"/>
      <c r="QMC738" s="1"/>
      <c r="QMD738" s="5"/>
      <c r="QME738" s="6"/>
      <c r="QMF738" s="6"/>
      <c r="QMG738" s="6"/>
      <c r="QMH738" s="5"/>
      <c r="QMI738" s="1"/>
      <c r="QMJ738" s="5"/>
      <c r="QMK738" s="6"/>
      <c r="QML738" s="6"/>
      <c r="QMM738" s="6"/>
      <c r="QMN738" s="5"/>
      <c r="QMO738" s="1"/>
      <c r="QMP738" s="5"/>
      <c r="QMQ738" s="6"/>
      <c r="QMR738" s="6"/>
      <c r="QMS738" s="6"/>
      <c r="QMT738" s="5"/>
      <c r="QMU738" s="1"/>
      <c r="QMV738" s="5"/>
      <c r="QMW738" s="6"/>
      <c r="QMX738" s="6"/>
      <c r="QMY738" s="6"/>
      <c r="QMZ738" s="5"/>
      <c r="QNA738" s="1"/>
      <c r="QNB738" s="5"/>
      <c r="QNC738" s="6"/>
      <c r="QND738" s="6"/>
      <c r="QNE738" s="6"/>
      <c r="QNF738" s="5"/>
      <c r="QNG738" s="1"/>
      <c r="QNH738" s="5"/>
      <c r="QNI738" s="6"/>
      <c r="QNJ738" s="6"/>
      <c r="QNK738" s="6"/>
      <c r="QNL738" s="5"/>
      <c r="QNM738" s="1"/>
      <c r="QNN738" s="5"/>
      <c r="QNO738" s="6"/>
      <c r="QNP738" s="6"/>
      <c r="QNQ738" s="6"/>
      <c r="QNR738" s="5"/>
      <c r="QNS738" s="1"/>
      <c r="QNT738" s="5"/>
      <c r="QNU738" s="6"/>
      <c r="QNV738" s="6"/>
      <c r="QNW738" s="6"/>
      <c r="QNX738" s="5"/>
      <c r="QNY738" s="1"/>
      <c r="QNZ738" s="5"/>
      <c r="QOA738" s="6"/>
      <c r="QOB738" s="6"/>
      <c r="QOC738" s="6"/>
      <c r="QOD738" s="5"/>
      <c r="QOE738" s="1"/>
      <c r="QOF738" s="5"/>
      <c r="QOG738" s="6"/>
      <c r="QOH738" s="6"/>
      <c r="QOI738" s="6"/>
      <c r="QOJ738" s="5"/>
      <c r="QOK738" s="1"/>
      <c r="QOL738" s="5"/>
      <c r="QOM738" s="6"/>
      <c r="QON738" s="6"/>
      <c r="QOO738" s="6"/>
      <c r="QOP738" s="5"/>
      <c r="QOQ738" s="1"/>
      <c r="QOR738" s="5"/>
      <c r="QOS738" s="6"/>
      <c r="QOT738" s="6"/>
      <c r="QOU738" s="6"/>
      <c r="QOV738" s="5"/>
      <c r="QOW738" s="1"/>
      <c r="QOX738" s="5"/>
      <c r="QOY738" s="6"/>
      <c r="QOZ738" s="6"/>
      <c r="QPA738" s="6"/>
      <c r="QPB738" s="5"/>
      <c r="QPC738" s="1"/>
      <c r="QPD738" s="5"/>
      <c r="QPE738" s="6"/>
      <c r="QPF738" s="6"/>
      <c r="QPG738" s="6"/>
      <c r="QPH738" s="5"/>
      <c r="QPI738" s="1"/>
      <c r="QPJ738" s="5"/>
      <c r="QPK738" s="6"/>
      <c r="QPL738" s="6"/>
      <c r="QPM738" s="6"/>
      <c r="QPN738" s="5"/>
      <c r="QPO738" s="1"/>
      <c r="QPP738" s="5"/>
      <c r="QPQ738" s="6"/>
      <c r="QPR738" s="6"/>
      <c r="QPS738" s="6"/>
      <c r="QPT738" s="5"/>
      <c r="QPU738" s="1"/>
      <c r="QPV738" s="5"/>
      <c r="QPW738" s="6"/>
      <c r="QPX738" s="6"/>
      <c r="QPY738" s="6"/>
      <c r="QPZ738" s="5"/>
      <c r="QQA738" s="1"/>
      <c r="QQB738" s="5"/>
      <c r="QQC738" s="6"/>
      <c r="QQD738" s="6"/>
      <c r="QQE738" s="6"/>
      <c r="QQF738" s="5"/>
      <c r="QQG738" s="1"/>
      <c r="QQH738" s="5"/>
      <c r="QQI738" s="6"/>
      <c r="QQJ738" s="6"/>
      <c r="QQK738" s="6"/>
      <c r="QQL738" s="5"/>
      <c r="QQM738" s="1"/>
      <c r="QQN738" s="5"/>
      <c r="QQO738" s="6"/>
      <c r="QQP738" s="6"/>
      <c r="QQQ738" s="6"/>
      <c r="QQR738" s="5"/>
      <c r="QQS738" s="1"/>
      <c r="QQT738" s="5"/>
      <c r="QQU738" s="6"/>
      <c r="QQV738" s="6"/>
      <c r="QQW738" s="6"/>
      <c r="QQX738" s="5"/>
      <c r="QQY738" s="1"/>
      <c r="QQZ738" s="5"/>
      <c r="QRA738" s="6"/>
      <c r="QRB738" s="6"/>
      <c r="QRC738" s="6"/>
      <c r="QRD738" s="5"/>
      <c r="QRE738" s="1"/>
      <c r="QRF738" s="5"/>
      <c r="QRG738" s="6"/>
      <c r="QRH738" s="6"/>
      <c r="QRI738" s="6"/>
      <c r="QRJ738" s="5"/>
      <c r="QRK738" s="1"/>
      <c r="QRL738" s="5"/>
      <c r="QRM738" s="6"/>
      <c r="QRN738" s="6"/>
      <c r="QRO738" s="6"/>
      <c r="QRP738" s="5"/>
      <c r="QRQ738" s="1"/>
      <c r="QRR738" s="5"/>
      <c r="QRS738" s="6"/>
      <c r="QRT738" s="6"/>
      <c r="QRU738" s="6"/>
      <c r="QRV738" s="5"/>
      <c r="QRW738" s="1"/>
      <c r="QRX738" s="5"/>
      <c r="QRY738" s="6"/>
      <c r="QRZ738" s="6"/>
      <c r="QSA738" s="6"/>
      <c r="QSB738" s="5"/>
      <c r="QSC738" s="1"/>
      <c r="QSD738" s="5"/>
      <c r="QSE738" s="6"/>
      <c r="QSF738" s="6"/>
      <c r="QSG738" s="6"/>
      <c r="QSH738" s="5"/>
      <c r="QSI738" s="1"/>
      <c r="QSJ738" s="5"/>
      <c r="QSK738" s="6"/>
      <c r="QSL738" s="6"/>
      <c r="QSM738" s="6"/>
      <c r="QSN738" s="5"/>
      <c r="QSO738" s="1"/>
      <c r="QSP738" s="5"/>
      <c r="QSQ738" s="6"/>
      <c r="QSR738" s="6"/>
      <c r="QSS738" s="6"/>
      <c r="QST738" s="5"/>
      <c r="QSU738" s="1"/>
      <c r="QSV738" s="5"/>
      <c r="QSW738" s="6"/>
      <c r="QSX738" s="6"/>
      <c r="QSY738" s="6"/>
      <c r="QSZ738" s="5"/>
      <c r="QTA738" s="1"/>
      <c r="QTB738" s="5"/>
      <c r="QTC738" s="6"/>
      <c r="QTD738" s="6"/>
      <c r="QTE738" s="6"/>
      <c r="QTF738" s="5"/>
      <c r="QTG738" s="1"/>
      <c r="QTH738" s="5"/>
      <c r="QTI738" s="6"/>
      <c r="QTJ738" s="6"/>
      <c r="QTK738" s="6"/>
      <c r="QTL738" s="5"/>
      <c r="QTM738" s="1"/>
      <c r="QTN738" s="5"/>
      <c r="QTO738" s="6"/>
      <c r="QTP738" s="6"/>
      <c r="QTQ738" s="6"/>
      <c r="QTR738" s="5"/>
      <c r="QTS738" s="1"/>
      <c r="QTT738" s="5"/>
      <c r="QTU738" s="6"/>
      <c r="QTV738" s="6"/>
      <c r="QTW738" s="6"/>
      <c r="QTX738" s="5"/>
      <c r="QTY738" s="1"/>
      <c r="QTZ738" s="5"/>
      <c r="QUA738" s="6"/>
      <c r="QUB738" s="6"/>
      <c r="QUC738" s="6"/>
      <c r="QUD738" s="5"/>
      <c r="QUE738" s="1"/>
      <c r="QUF738" s="5"/>
      <c r="QUG738" s="6"/>
      <c r="QUH738" s="6"/>
      <c r="QUI738" s="6"/>
      <c r="QUJ738" s="5"/>
      <c r="QUK738" s="1"/>
      <c r="QUL738" s="5"/>
      <c r="QUM738" s="6"/>
      <c r="QUN738" s="6"/>
      <c r="QUO738" s="6"/>
      <c r="QUP738" s="5"/>
      <c r="QUQ738" s="1"/>
      <c r="QUR738" s="5"/>
      <c r="QUS738" s="6"/>
      <c r="QUT738" s="6"/>
      <c r="QUU738" s="6"/>
      <c r="QUV738" s="5"/>
      <c r="QUW738" s="1"/>
      <c r="QUX738" s="5"/>
      <c r="QUY738" s="6"/>
      <c r="QUZ738" s="6"/>
      <c r="QVA738" s="6"/>
      <c r="QVB738" s="5"/>
      <c r="QVC738" s="1"/>
      <c r="QVD738" s="5"/>
      <c r="QVE738" s="6"/>
      <c r="QVF738" s="6"/>
      <c r="QVG738" s="6"/>
      <c r="QVH738" s="5"/>
      <c r="QVI738" s="1"/>
      <c r="QVJ738" s="5"/>
      <c r="QVK738" s="6"/>
      <c r="QVL738" s="6"/>
      <c r="QVM738" s="6"/>
      <c r="QVN738" s="5"/>
      <c r="QVO738" s="1"/>
      <c r="QVP738" s="5"/>
      <c r="QVQ738" s="6"/>
      <c r="QVR738" s="6"/>
      <c r="QVS738" s="6"/>
      <c r="QVT738" s="5"/>
      <c r="QVU738" s="1"/>
      <c r="QVV738" s="5"/>
      <c r="QVW738" s="6"/>
      <c r="QVX738" s="6"/>
      <c r="QVY738" s="6"/>
      <c r="QVZ738" s="5"/>
      <c r="QWA738" s="1"/>
      <c r="QWB738" s="5"/>
      <c r="QWC738" s="6"/>
      <c r="QWD738" s="6"/>
      <c r="QWE738" s="6"/>
      <c r="QWF738" s="5"/>
      <c r="QWG738" s="1"/>
      <c r="QWH738" s="5"/>
      <c r="QWI738" s="6"/>
      <c r="QWJ738" s="6"/>
      <c r="QWK738" s="6"/>
      <c r="QWL738" s="5"/>
      <c r="QWM738" s="1"/>
      <c r="QWN738" s="5"/>
      <c r="QWO738" s="6"/>
      <c r="QWP738" s="6"/>
      <c r="QWQ738" s="6"/>
      <c r="QWR738" s="5"/>
      <c r="QWS738" s="1"/>
      <c r="QWT738" s="5"/>
      <c r="QWU738" s="6"/>
      <c r="QWV738" s="6"/>
      <c r="QWW738" s="6"/>
      <c r="QWX738" s="5"/>
      <c r="QWY738" s="1"/>
      <c r="QWZ738" s="5"/>
      <c r="QXA738" s="6"/>
      <c r="QXB738" s="6"/>
      <c r="QXC738" s="6"/>
      <c r="QXD738" s="5"/>
      <c r="QXE738" s="1"/>
      <c r="QXF738" s="5"/>
      <c r="QXG738" s="6"/>
      <c r="QXH738" s="6"/>
      <c r="QXI738" s="6"/>
      <c r="QXJ738" s="5"/>
      <c r="QXK738" s="1"/>
      <c r="QXL738" s="5"/>
      <c r="QXM738" s="6"/>
      <c r="QXN738" s="6"/>
      <c r="QXO738" s="6"/>
      <c r="QXP738" s="5"/>
      <c r="QXQ738" s="1"/>
      <c r="QXR738" s="5"/>
      <c r="QXS738" s="6"/>
      <c r="QXT738" s="6"/>
      <c r="QXU738" s="6"/>
      <c r="QXV738" s="5"/>
      <c r="QXW738" s="1"/>
      <c r="QXX738" s="5"/>
      <c r="QXY738" s="6"/>
      <c r="QXZ738" s="6"/>
      <c r="QYA738" s="6"/>
      <c r="QYB738" s="5"/>
      <c r="QYC738" s="1"/>
      <c r="QYD738" s="5"/>
      <c r="QYE738" s="6"/>
      <c r="QYF738" s="6"/>
      <c r="QYG738" s="6"/>
      <c r="QYH738" s="5"/>
      <c r="QYI738" s="1"/>
      <c r="QYJ738" s="5"/>
      <c r="QYK738" s="6"/>
      <c r="QYL738" s="6"/>
      <c r="QYM738" s="6"/>
      <c r="QYN738" s="5"/>
      <c r="QYO738" s="1"/>
      <c r="QYP738" s="5"/>
      <c r="QYQ738" s="6"/>
      <c r="QYR738" s="6"/>
      <c r="QYS738" s="6"/>
      <c r="QYT738" s="5"/>
      <c r="QYU738" s="1"/>
      <c r="QYV738" s="5"/>
      <c r="QYW738" s="6"/>
      <c r="QYX738" s="6"/>
      <c r="QYY738" s="6"/>
      <c r="QYZ738" s="5"/>
      <c r="QZA738" s="1"/>
      <c r="QZB738" s="5"/>
      <c r="QZC738" s="6"/>
      <c r="QZD738" s="6"/>
      <c r="QZE738" s="6"/>
      <c r="QZF738" s="5"/>
      <c r="QZG738" s="1"/>
      <c r="QZH738" s="5"/>
      <c r="QZI738" s="6"/>
      <c r="QZJ738" s="6"/>
      <c r="QZK738" s="6"/>
      <c r="QZL738" s="5"/>
      <c r="QZM738" s="1"/>
      <c r="QZN738" s="5"/>
      <c r="QZO738" s="6"/>
      <c r="QZP738" s="6"/>
      <c r="QZQ738" s="6"/>
      <c r="QZR738" s="5"/>
      <c r="QZS738" s="1"/>
      <c r="QZT738" s="5"/>
      <c r="QZU738" s="6"/>
      <c r="QZV738" s="6"/>
      <c r="QZW738" s="6"/>
      <c r="QZX738" s="5"/>
      <c r="QZY738" s="1"/>
      <c r="QZZ738" s="5"/>
      <c r="RAA738" s="6"/>
      <c r="RAB738" s="6"/>
      <c r="RAC738" s="6"/>
      <c r="RAD738" s="5"/>
      <c r="RAE738" s="1"/>
      <c r="RAF738" s="5"/>
      <c r="RAG738" s="6"/>
      <c r="RAH738" s="6"/>
      <c r="RAI738" s="6"/>
      <c r="RAJ738" s="5"/>
      <c r="RAK738" s="1"/>
      <c r="RAL738" s="5"/>
      <c r="RAM738" s="6"/>
      <c r="RAN738" s="6"/>
      <c r="RAO738" s="6"/>
      <c r="RAP738" s="5"/>
      <c r="RAQ738" s="1"/>
      <c r="RAR738" s="5"/>
      <c r="RAS738" s="6"/>
      <c r="RAT738" s="6"/>
      <c r="RAU738" s="6"/>
      <c r="RAV738" s="5"/>
      <c r="RAW738" s="1"/>
      <c r="RAX738" s="5"/>
      <c r="RAY738" s="6"/>
      <c r="RAZ738" s="6"/>
      <c r="RBA738" s="6"/>
      <c r="RBB738" s="5"/>
      <c r="RBC738" s="1"/>
      <c r="RBD738" s="5"/>
      <c r="RBE738" s="6"/>
      <c r="RBF738" s="6"/>
      <c r="RBG738" s="6"/>
      <c r="RBH738" s="5"/>
      <c r="RBI738" s="1"/>
      <c r="RBJ738" s="5"/>
      <c r="RBK738" s="6"/>
      <c r="RBL738" s="6"/>
      <c r="RBM738" s="6"/>
      <c r="RBN738" s="5"/>
      <c r="RBO738" s="1"/>
      <c r="RBP738" s="5"/>
      <c r="RBQ738" s="6"/>
      <c r="RBR738" s="6"/>
      <c r="RBS738" s="6"/>
      <c r="RBT738" s="5"/>
      <c r="RBU738" s="1"/>
      <c r="RBV738" s="5"/>
      <c r="RBW738" s="6"/>
      <c r="RBX738" s="6"/>
      <c r="RBY738" s="6"/>
      <c r="RBZ738" s="5"/>
      <c r="RCA738" s="1"/>
      <c r="RCB738" s="5"/>
      <c r="RCC738" s="6"/>
      <c r="RCD738" s="6"/>
      <c r="RCE738" s="6"/>
      <c r="RCF738" s="5"/>
      <c r="RCG738" s="1"/>
      <c r="RCH738" s="5"/>
      <c r="RCI738" s="6"/>
      <c r="RCJ738" s="6"/>
      <c r="RCK738" s="6"/>
      <c r="RCL738" s="5"/>
      <c r="RCM738" s="1"/>
      <c r="RCN738" s="5"/>
      <c r="RCO738" s="6"/>
      <c r="RCP738" s="6"/>
      <c r="RCQ738" s="6"/>
      <c r="RCR738" s="5"/>
      <c r="RCS738" s="1"/>
      <c r="RCT738" s="5"/>
      <c r="RCU738" s="6"/>
      <c r="RCV738" s="6"/>
      <c r="RCW738" s="6"/>
      <c r="RCX738" s="5"/>
      <c r="RCY738" s="1"/>
      <c r="RCZ738" s="5"/>
      <c r="RDA738" s="6"/>
      <c r="RDB738" s="6"/>
      <c r="RDC738" s="6"/>
      <c r="RDD738" s="5"/>
      <c r="RDE738" s="1"/>
      <c r="RDF738" s="5"/>
      <c r="RDG738" s="6"/>
      <c r="RDH738" s="6"/>
      <c r="RDI738" s="6"/>
      <c r="RDJ738" s="5"/>
      <c r="RDK738" s="1"/>
      <c r="RDL738" s="5"/>
      <c r="RDM738" s="6"/>
      <c r="RDN738" s="6"/>
      <c r="RDO738" s="6"/>
      <c r="RDP738" s="5"/>
      <c r="RDQ738" s="1"/>
      <c r="RDR738" s="5"/>
      <c r="RDS738" s="6"/>
      <c r="RDT738" s="6"/>
      <c r="RDU738" s="6"/>
      <c r="RDV738" s="5"/>
      <c r="RDW738" s="1"/>
      <c r="RDX738" s="5"/>
      <c r="RDY738" s="6"/>
      <c r="RDZ738" s="6"/>
      <c r="REA738" s="6"/>
      <c r="REB738" s="5"/>
      <c r="REC738" s="1"/>
      <c r="RED738" s="5"/>
      <c r="REE738" s="6"/>
      <c r="REF738" s="6"/>
      <c r="REG738" s="6"/>
      <c r="REH738" s="5"/>
      <c r="REI738" s="1"/>
      <c r="REJ738" s="5"/>
      <c r="REK738" s="6"/>
      <c r="REL738" s="6"/>
      <c r="REM738" s="6"/>
      <c r="REN738" s="5"/>
      <c r="REO738" s="1"/>
      <c r="REP738" s="5"/>
      <c r="REQ738" s="6"/>
      <c r="RER738" s="6"/>
      <c r="RES738" s="6"/>
      <c r="RET738" s="5"/>
      <c r="REU738" s="1"/>
      <c r="REV738" s="5"/>
      <c r="REW738" s="6"/>
      <c r="REX738" s="6"/>
      <c r="REY738" s="6"/>
      <c r="REZ738" s="5"/>
      <c r="RFA738" s="1"/>
      <c r="RFB738" s="5"/>
      <c r="RFC738" s="6"/>
      <c r="RFD738" s="6"/>
      <c r="RFE738" s="6"/>
      <c r="RFF738" s="5"/>
      <c r="RFG738" s="1"/>
      <c r="RFH738" s="5"/>
      <c r="RFI738" s="6"/>
      <c r="RFJ738" s="6"/>
      <c r="RFK738" s="6"/>
      <c r="RFL738" s="5"/>
      <c r="RFM738" s="1"/>
      <c r="RFN738" s="5"/>
      <c r="RFO738" s="6"/>
      <c r="RFP738" s="6"/>
      <c r="RFQ738" s="6"/>
      <c r="RFR738" s="5"/>
      <c r="RFS738" s="1"/>
      <c r="RFT738" s="5"/>
      <c r="RFU738" s="6"/>
      <c r="RFV738" s="6"/>
      <c r="RFW738" s="6"/>
      <c r="RFX738" s="5"/>
      <c r="RFY738" s="1"/>
      <c r="RFZ738" s="5"/>
      <c r="RGA738" s="6"/>
      <c r="RGB738" s="6"/>
      <c r="RGC738" s="6"/>
      <c r="RGD738" s="5"/>
      <c r="RGE738" s="1"/>
      <c r="RGF738" s="5"/>
      <c r="RGG738" s="6"/>
      <c r="RGH738" s="6"/>
      <c r="RGI738" s="6"/>
      <c r="RGJ738" s="5"/>
      <c r="RGK738" s="1"/>
      <c r="RGL738" s="5"/>
      <c r="RGM738" s="6"/>
      <c r="RGN738" s="6"/>
      <c r="RGO738" s="6"/>
      <c r="RGP738" s="5"/>
      <c r="RGQ738" s="1"/>
      <c r="RGR738" s="5"/>
      <c r="RGS738" s="6"/>
      <c r="RGT738" s="6"/>
      <c r="RGU738" s="6"/>
      <c r="RGV738" s="5"/>
      <c r="RGW738" s="1"/>
      <c r="RGX738" s="5"/>
      <c r="RGY738" s="6"/>
      <c r="RGZ738" s="6"/>
      <c r="RHA738" s="6"/>
      <c r="RHB738" s="5"/>
      <c r="RHC738" s="1"/>
      <c r="RHD738" s="5"/>
      <c r="RHE738" s="6"/>
      <c r="RHF738" s="6"/>
      <c r="RHG738" s="6"/>
      <c r="RHH738" s="5"/>
      <c r="RHI738" s="1"/>
      <c r="RHJ738" s="5"/>
      <c r="RHK738" s="6"/>
      <c r="RHL738" s="6"/>
      <c r="RHM738" s="6"/>
      <c r="RHN738" s="5"/>
      <c r="RHO738" s="1"/>
      <c r="RHP738" s="5"/>
      <c r="RHQ738" s="6"/>
      <c r="RHR738" s="6"/>
      <c r="RHS738" s="6"/>
      <c r="RHT738" s="5"/>
      <c r="RHU738" s="1"/>
      <c r="RHV738" s="5"/>
      <c r="RHW738" s="6"/>
      <c r="RHX738" s="6"/>
      <c r="RHY738" s="6"/>
      <c r="RHZ738" s="5"/>
      <c r="RIA738" s="1"/>
      <c r="RIB738" s="5"/>
      <c r="RIC738" s="6"/>
      <c r="RID738" s="6"/>
      <c r="RIE738" s="6"/>
      <c r="RIF738" s="5"/>
      <c r="RIG738" s="1"/>
      <c r="RIH738" s="5"/>
      <c r="RII738" s="6"/>
      <c r="RIJ738" s="6"/>
      <c r="RIK738" s="6"/>
      <c r="RIL738" s="5"/>
      <c r="RIM738" s="1"/>
      <c r="RIN738" s="5"/>
      <c r="RIO738" s="6"/>
      <c r="RIP738" s="6"/>
      <c r="RIQ738" s="6"/>
      <c r="RIR738" s="5"/>
      <c r="RIS738" s="1"/>
      <c r="RIT738" s="5"/>
      <c r="RIU738" s="6"/>
      <c r="RIV738" s="6"/>
      <c r="RIW738" s="6"/>
      <c r="RIX738" s="5"/>
      <c r="RIY738" s="1"/>
      <c r="RIZ738" s="5"/>
      <c r="RJA738" s="6"/>
      <c r="RJB738" s="6"/>
      <c r="RJC738" s="6"/>
      <c r="RJD738" s="5"/>
      <c r="RJE738" s="1"/>
      <c r="RJF738" s="5"/>
      <c r="RJG738" s="6"/>
      <c r="RJH738" s="6"/>
      <c r="RJI738" s="6"/>
      <c r="RJJ738" s="5"/>
      <c r="RJK738" s="1"/>
      <c r="RJL738" s="5"/>
      <c r="RJM738" s="6"/>
      <c r="RJN738" s="6"/>
      <c r="RJO738" s="6"/>
      <c r="RJP738" s="5"/>
      <c r="RJQ738" s="1"/>
      <c r="RJR738" s="5"/>
      <c r="RJS738" s="6"/>
      <c r="RJT738" s="6"/>
      <c r="RJU738" s="6"/>
      <c r="RJV738" s="5"/>
      <c r="RJW738" s="1"/>
      <c r="RJX738" s="5"/>
      <c r="RJY738" s="6"/>
      <c r="RJZ738" s="6"/>
      <c r="RKA738" s="6"/>
      <c r="RKB738" s="5"/>
      <c r="RKC738" s="1"/>
      <c r="RKD738" s="5"/>
      <c r="RKE738" s="6"/>
      <c r="RKF738" s="6"/>
      <c r="RKG738" s="6"/>
      <c r="RKH738" s="5"/>
      <c r="RKI738" s="1"/>
      <c r="RKJ738" s="5"/>
      <c r="RKK738" s="6"/>
      <c r="RKL738" s="6"/>
      <c r="RKM738" s="6"/>
      <c r="RKN738" s="5"/>
      <c r="RKO738" s="1"/>
      <c r="RKP738" s="5"/>
      <c r="RKQ738" s="6"/>
      <c r="RKR738" s="6"/>
      <c r="RKS738" s="6"/>
      <c r="RKT738" s="5"/>
      <c r="RKU738" s="1"/>
      <c r="RKV738" s="5"/>
      <c r="RKW738" s="6"/>
      <c r="RKX738" s="6"/>
      <c r="RKY738" s="6"/>
      <c r="RKZ738" s="5"/>
      <c r="RLA738" s="1"/>
      <c r="RLB738" s="5"/>
      <c r="RLC738" s="6"/>
      <c r="RLD738" s="6"/>
      <c r="RLE738" s="6"/>
      <c r="RLF738" s="5"/>
      <c r="RLG738" s="1"/>
      <c r="RLH738" s="5"/>
      <c r="RLI738" s="6"/>
      <c r="RLJ738" s="6"/>
      <c r="RLK738" s="6"/>
      <c r="RLL738" s="5"/>
      <c r="RLM738" s="1"/>
      <c r="RLN738" s="5"/>
      <c r="RLO738" s="6"/>
      <c r="RLP738" s="6"/>
      <c r="RLQ738" s="6"/>
      <c r="RLR738" s="5"/>
      <c r="RLS738" s="1"/>
      <c r="RLT738" s="5"/>
      <c r="RLU738" s="6"/>
      <c r="RLV738" s="6"/>
      <c r="RLW738" s="6"/>
      <c r="RLX738" s="5"/>
      <c r="RLY738" s="1"/>
      <c r="RLZ738" s="5"/>
      <c r="RMA738" s="6"/>
      <c r="RMB738" s="6"/>
      <c r="RMC738" s="6"/>
      <c r="RMD738" s="5"/>
      <c r="RME738" s="1"/>
      <c r="RMF738" s="5"/>
      <c r="RMG738" s="6"/>
      <c r="RMH738" s="6"/>
      <c r="RMI738" s="6"/>
      <c r="RMJ738" s="5"/>
      <c r="RMK738" s="1"/>
      <c r="RML738" s="5"/>
      <c r="RMM738" s="6"/>
      <c r="RMN738" s="6"/>
      <c r="RMO738" s="6"/>
      <c r="RMP738" s="5"/>
      <c r="RMQ738" s="1"/>
      <c r="RMR738" s="5"/>
      <c r="RMS738" s="6"/>
      <c r="RMT738" s="6"/>
      <c r="RMU738" s="6"/>
      <c r="RMV738" s="5"/>
      <c r="RMW738" s="1"/>
      <c r="RMX738" s="5"/>
      <c r="RMY738" s="6"/>
      <c r="RMZ738" s="6"/>
      <c r="RNA738" s="6"/>
      <c r="RNB738" s="5"/>
      <c r="RNC738" s="1"/>
      <c r="RND738" s="5"/>
      <c r="RNE738" s="6"/>
      <c r="RNF738" s="6"/>
      <c r="RNG738" s="6"/>
      <c r="RNH738" s="5"/>
      <c r="RNI738" s="1"/>
      <c r="RNJ738" s="5"/>
      <c r="RNK738" s="6"/>
      <c r="RNL738" s="6"/>
      <c r="RNM738" s="6"/>
      <c r="RNN738" s="5"/>
      <c r="RNO738" s="1"/>
      <c r="RNP738" s="5"/>
      <c r="RNQ738" s="6"/>
      <c r="RNR738" s="6"/>
      <c r="RNS738" s="6"/>
      <c r="RNT738" s="5"/>
      <c r="RNU738" s="1"/>
      <c r="RNV738" s="5"/>
      <c r="RNW738" s="6"/>
      <c r="RNX738" s="6"/>
      <c r="RNY738" s="6"/>
      <c r="RNZ738" s="5"/>
      <c r="ROA738" s="1"/>
      <c r="ROB738" s="5"/>
      <c r="ROC738" s="6"/>
      <c r="ROD738" s="6"/>
      <c r="ROE738" s="6"/>
      <c r="ROF738" s="5"/>
      <c r="ROG738" s="1"/>
      <c r="ROH738" s="5"/>
      <c r="ROI738" s="6"/>
      <c r="ROJ738" s="6"/>
      <c r="ROK738" s="6"/>
      <c r="ROL738" s="5"/>
      <c r="ROM738" s="1"/>
      <c r="RON738" s="5"/>
      <c r="ROO738" s="6"/>
      <c r="ROP738" s="6"/>
      <c r="ROQ738" s="6"/>
      <c r="ROR738" s="5"/>
      <c r="ROS738" s="1"/>
      <c r="ROT738" s="5"/>
      <c r="ROU738" s="6"/>
      <c r="ROV738" s="6"/>
      <c r="ROW738" s="6"/>
      <c r="ROX738" s="5"/>
      <c r="ROY738" s="1"/>
      <c r="ROZ738" s="5"/>
      <c r="RPA738" s="6"/>
      <c r="RPB738" s="6"/>
      <c r="RPC738" s="6"/>
      <c r="RPD738" s="5"/>
      <c r="RPE738" s="1"/>
      <c r="RPF738" s="5"/>
      <c r="RPG738" s="6"/>
      <c r="RPH738" s="6"/>
      <c r="RPI738" s="6"/>
      <c r="RPJ738" s="5"/>
      <c r="RPK738" s="1"/>
      <c r="RPL738" s="5"/>
      <c r="RPM738" s="6"/>
      <c r="RPN738" s="6"/>
      <c r="RPO738" s="6"/>
      <c r="RPP738" s="5"/>
      <c r="RPQ738" s="1"/>
      <c r="RPR738" s="5"/>
      <c r="RPS738" s="6"/>
      <c r="RPT738" s="6"/>
      <c r="RPU738" s="6"/>
      <c r="RPV738" s="5"/>
      <c r="RPW738" s="1"/>
      <c r="RPX738" s="5"/>
      <c r="RPY738" s="6"/>
      <c r="RPZ738" s="6"/>
      <c r="RQA738" s="6"/>
      <c r="RQB738" s="5"/>
      <c r="RQC738" s="1"/>
      <c r="RQD738" s="5"/>
      <c r="RQE738" s="6"/>
      <c r="RQF738" s="6"/>
      <c r="RQG738" s="6"/>
      <c r="RQH738" s="5"/>
      <c r="RQI738" s="1"/>
      <c r="RQJ738" s="5"/>
      <c r="RQK738" s="6"/>
      <c r="RQL738" s="6"/>
      <c r="RQM738" s="6"/>
      <c r="RQN738" s="5"/>
      <c r="RQO738" s="1"/>
      <c r="RQP738" s="5"/>
      <c r="RQQ738" s="6"/>
      <c r="RQR738" s="6"/>
      <c r="RQS738" s="6"/>
      <c r="RQT738" s="5"/>
      <c r="RQU738" s="1"/>
      <c r="RQV738" s="5"/>
      <c r="RQW738" s="6"/>
      <c r="RQX738" s="6"/>
      <c r="RQY738" s="6"/>
      <c r="RQZ738" s="5"/>
      <c r="RRA738" s="1"/>
      <c r="RRB738" s="5"/>
      <c r="RRC738" s="6"/>
      <c r="RRD738" s="6"/>
      <c r="RRE738" s="6"/>
      <c r="RRF738" s="5"/>
      <c r="RRG738" s="1"/>
      <c r="RRH738" s="5"/>
      <c r="RRI738" s="6"/>
      <c r="RRJ738" s="6"/>
      <c r="RRK738" s="6"/>
      <c r="RRL738" s="5"/>
      <c r="RRM738" s="1"/>
      <c r="RRN738" s="5"/>
      <c r="RRO738" s="6"/>
      <c r="RRP738" s="6"/>
      <c r="RRQ738" s="6"/>
      <c r="RRR738" s="5"/>
      <c r="RRS738" s="1"/>
      <c r="RRT738" s="5"/>
      <c r="RRU738" s="6"/>
      <c r="RRV738" s="6"/>
      <c r="RRW738" s="6"/>
      <c r="RRX738" s="5"/>
      <c r="RRY738" s="1"/>
      <c r="RRZ738" s="5"/>
      <c r="RSA738" s="6"/>
      <c r="RSB738" s="6"/>
      <c r="RSC738" s="6"/>
      <c r="RSD738" s="5"/>
      <c r="RSE738" s="1"/>
      <c r="RSF738" s="5"/>
      <c r="RSG738" s="6"/>
      <c r="RSH738" s="6"/>
      <c r="RSI738" s="6"/>
      <c r="RSJ738" s="5"/>
      <c r="RSK738" s="1"/>
      <c r="RSL738" s="5"/>
      <c r="RSM738" s="6"/>
      <c r="RSN738" s="6"/>
      <c r="RSO738" s="6"/>
      <c r="RSP738" s="5"/>
      <c r="RSQ738" s="1"/>
      <c r="RSR738" s="5"/>
      <c r="RSS738" s="6"/>
      <c r="RST738" s="6"/>
      <c r="RSU738" s="6"/>
      <c r="RSV738" s="5"/>
      <c r="RSW738" s="1"/>
      <c r="RSX738" s="5"/>
      <c r="RSY738" s="6"/>
      <c r="RSZ738" s="6"/>
      <c r="RTA738" s="6"/>
      <c r="RTB738" s="5"/>
      <c r="RTC738" s="1"/>
      <c r="RTD738" s="5"/>
      <c r="RTE738" s="6"/>
      <c r="RTF738" s="6"/>
      <c r="RTG738" s="6"/>
      <c r="RTH738" s="5"/>
      <c r="RTI738" s="1"/>
      <c r="RTJ738" s="5"/>
      <c r="RTK738" s="6"/>
      <c r="RTL738" s="6"/>
      <c r="RTM738" s="6"/>
      <c r="RTN738" s="5"/>
      <c r="RTO738" s="1"/>
      <c r="RTP738" s="5"/>
      <c r="RTQ738" s="6"/>
      <c r="RTR738" s="6"/>
      <c r="RTS738" s="6"/>
      <c r="RTT738" s="5"/>
      <c r="RTU738" s="1"/>
      <c r="RTV738" s="5"/>
      <c r="RTW738" s="6"/>
      <c r="RTX738" s="6"/>
      <c r="RTY738" s="6"/>
      <c r="RTZ738" s="5"/>
      <c r="RUA738" s="1"/>
      <c r="RUB738" s="5"/>
      <c r="RUC738" s="6"/>
      <c r="RUD738" s="6"/>
      <c r="RUE738" s="6"/>
      <c r="RUF738" s="5"/>
      <c r="RUG738" s="1"/>
      <c r="RUH738" s="5"/>
      <c r="RUI738" s="6"/>
      <c r="RUJ738" s="6"/>
      <c r="RUK738" s="6"/>
      <c r="RUL738" s="5"/>
      <c r="RUM738" s="1"/>
      <c r="RUN738" s="5"/>
      <c r="RUO738" s="6"/>
      <c r="RUP738" s="6"/>
      <c r="RUQ738" s="6"/>
      <c r="RUR738" s="5"/>
      <c r="RUS738" s="1"/>
      <c r="RUT738" s="5"/>
      <c r="RUU738" s="6"/>
      <c r="RUV738" s="6"/>
      <c r="RUW738" s="6"/>
      <c r="RUX738" s="5"/>
      <c r="RUY738" s="1"/>
      <c r="RUZ738" s="5"/>
      <c r="RVA738" s="6"/>
      <c r="RVB738" s="6"/>
      <c r="RVC738" s="6"/>
      <c r="RVD738" s="5"/>
      <c r="RVE738" s="1"/>
      <c r="RVF738" s="5"/>
      <c r="RVG738" s="6"/>
      <c r="RVH738" s="6"/>
      <c r="RVI738" s="6"/>
      <c r="RVJ738" s="5"/>
      <c r="RVK738" s="1"/>
      <c r="RVL738" s="5"/>
      <c r="RVM738" s="6"/>
      <c r="RVN738" s="6"/>
      <c r="RVO738" s="6"/>
      <c r="RVP738" s="5"/>
      <c r="RVQ738" s="1"/>
      <c r="RVR738" s="5"/>
      <c r="RVS738" s="6"/>
      <c r="RVT738" s="6"/>
      <c r="RVU738" s="6"/>
      <c r="RVV738" s="5"/>
      <c r="RVW738" s="1"/>
      <c r="RVX738" s="5"/>
      <c r="RVY738" s="6"/>
      <c r="RVZ738" s="6"/>
      <c r="RWA738" s="6"/>
      <c r="RWB738" s="5"/>
      <c r="RWC738" s="1"/>
      <c r="RWD738" s="5"/>
      <c r="RWE738" s="6"/>
      <c r="RWF738" s="6"/>
      <c r="RWG738" s="6"/>
      <c r="RWH738" s="5"/>
      <c r="RWI738" s="1"/>
      <c r="RWJ738" s="5"/>
      <c r="RWK738" s="6"/>
      <c r="RWL738" s="6"/>
      <c r="RWM738" s="6"/>
      <c r="RWN738" s="5"/>
      <c r="RWO738" s="1"/>
      <c r="RWP738" s="5"/>
      <c r="RWQ738" s="6"/>
      <c r="RWR738" s="6"/>
      <c r="RWS738" s="6"/>
      <c r="RWT738" s="5"/>
      <c r="RWU738" s="1"/>
      <c r="RWV738" s="5"/>
      <c r="RWW738" s="6"/>
      <c r="RWX738" s="6"/>
      <c r="RWY738" s="6"/>
      <c r="RWZ738" s="5"/>
      <c r="RXA738" s="1"/>
      <c r="RXB738" s="5"/>
      <c r="RXC738" s="6"/>
      <c r="RXD738" s="6"/>
      <c r="RXE738" s="6"/>
      <c r="RXF738" s="5"/>
      <c r="RXG738" s="1"/>
      <c r="RXH738" s="5"/>
      <c r="RXI738" s="6"/>
      <c r="RXJ738" s="6"/>
      <c r="RXK738" s="6"/>
      <c r="RXL738" s="5"/>
      <c r="RXM738" s="1"/>
      <c r="RXN738" s="5"/>
      <c r="RXO738" s="6"/>
      <c r="RXP738" s="6"/>
      <c r="RXQ738" s="6"/>
      <c r="RXR738" s="5"/>
      <c r="RXS738" s="1"/>
      <c r="RXT738" s="5"/>
      <c r="RXU738" s="6"/>
      <c r="RXV738" s="6"/>
      <c r="RXW738" s="6"/>
      <c r="RXX738" s="5"/>
      <c r="RXY738" s="1"/>
      <c r="RXZ738" s="5"/>
      <c r="RYA738" s="6"/>
      <c r="RYB738" s="6"/>
      <c r="RYC738" s="6"/>
      <c r="RYD738" s="5"/>
      <c r="RYE738" s="1"/>
      <c r="RYF738" s="5"/>
      <c r="RYG738" s="6"/>
      <c r="RYH738" s="6"/>
      <c r="RYI738" s="6"/>
      <c r="RYJ738" s="5"/>
      <c r="RYK738" s="1"/>
      <c r="RYL738" s="5"/>
      <c r="RYM738" s="6"/>
      <c r="RYN738" s="6"/>
      <c r="RYO738" s="6"/>
      <c r="RYP738" s="5"/>
      <c r="RYQ738" s="1"/>
      <c r="RYR738" s="5"/>
      <c r="RYS738" s="6"/>
      <c r="RYT738" s="6"/>
      <c r="RYU738" s="6"/>
      <c r="RYV738" s="5"/>
      <c r="RYW738" s="1"/>
      <c r="RYX738" s="5"/>
      <c r="RYY738" s="6"/>
      <c r="RYZ738" s="6"/>
      <c r="RZA738" s="6"/>
      <c r="RZB738" s="5"/>
      <c r="RZC738" s="1"/>
      <c r="RZD738" s="5"/>
      <c r="RZE738" s="6"/>
      <c r="RZF738" s="6"/>
      <c r="RZG738" s="6"/>
      <c r="RZH738" s="5"/>
      <c r="RZI738" s="1"/>
      <c r="RZJ738" s="5"/>
      <c r="RZK738" s="6"/>
      <c r="RZL738" s="6"/>
      <c r="RZM738" s="6"/>
      <c r="RZN738" s="5"/>
      <c r="RZO738" s="1"/>
      <c r="RZP738" s="5"/>
      <c r="RZQ738" s="6"/>
      <c r="RZR738" s="6"/>
      <c r="RZS738" s="6"/>
      <c r="RZT738" s="5"/>
      <c r="RZU738" s="1"/>
      <c r="RZV738" s="5"/>
      <c r="RZW738" s="6"/>
      <c r="RZX738" s="6"/>
      <c r="RZY738" s="6"/>
      <c r="RZZ738" s="5"/>
      <c r="SAA738" s="1"/>
      <c r="SAB738" s="5"/>
      <c r="SAC738" s="6"/>
      <c r="SAD738" s="6"/>
      <c r="SAE738" s="6"/>
      <c r="SAF738" s="5"/>
      <c r="SAG738" s="1"/>
      <c r="SAH738" s="5"/>
      <c r="SAI738" s="6"/>
      <c r="SAJ738" s="6"/>
      <c r="SAK738" s="6"/>
      <c r="SAL738" s="5"/>
      <c r="SAM738" s="1"/>
      <c r="SAN738" s="5"/>
      <c r="SAO738" s="6"/>
      <c r="SAP738" s="6"/>
      <c r="SAQ738" s="6"/>
      <c r="SAR738" s="5"/>
      <c r="SAS738" s="1"/>
      <c r="SAT738" s="5"/>
      <c r="SAU738" s="6"/>
      <c r="SAV738" s="6"/>
      <c r="SAW738" s="6"/>
      <c r="SAX738" s="5"/>
      <c r="SAY738" s="1"/>
      <c r="SAZ738" s="5"/>
      <c r="SBA738" s="6"/>
      <c r="SBB738" s="6"/>
      <c r="SBC738" s="6"/>
      <c r="SBD738" s="5"/>
      <c r="SBE738" s="1"/>
      <c r="SBF738" s="5"/>
      <c r="SBG738" s="6"/>
      <c r="SBH738" s="6"/>
      <c r="SBI738" s="6"/>
      <c r="SBJ738" s="5"/>
      <c r="SBK738" s="1"/>
      <c r="SBL738" s="5"/>
      <c r="SBM738" s="6"/>
      <c r="SBN738" s="6"/>
      <c r="SBO738" s="6"/>
      <c r="SBP738" s="5"/>
      <c r="SBQ738" s="1"/>
      <c r="SBR738" s="5"/>
      <c r="SBS738" s="6"/>
      <c r="SBT738" s="6"/>
      <c r="SBU738" s="6"/>
      <c r="SBV738" s="5"/>
      <c r="SBW738" s="1"/>
      <c r="SBX738" s="5"/>
      <c r="SBY738" s="6"/>
      <c r="SBZ738" s="6"/>
      <c r="SCA738" s="6"/>
      <c r="SCB738" s="5"/>
      <c r="SCC738" s="1"/>
      <c r="SCD738" s="5"/>
      <c r="SCE738" s="6"/>
      <c r="SCF738" s="6"/>
      <c r="SCG738" s="6"/>
      <c r="SCH738" s="5"/>
      <c r="SCI738" s="1"/>
      <c r="SCJ738" s="5"/>
      <c r="SCK738" s="6"/>
      <c r="SCL738" s="6"/>
      <c r="SCM738" s="6"/>
      <c r="SCN738" s="5"/>
      <c r="SCO738" s="1"/>
      <c r="SCP738" s="5"/>
      <c r="SCQ738" s="6"/>
      <c r="SCR738" s="6"/>
      <c r="SCS738" s="6"/>
      <c r="SCT738" s="5"/>
      <c r="SCU738" s="1"/>
      <c r="SCV738" s="5"/>
      <c r="SCW738" s="6"/>
      <c r="SCX738" s="6"/>
      <c r="SCY738" s="6"/>
      <c r="SCZ738" s="5"/>
      <c r="SDA738" s="1"/>
      <c r="SDB738" s="5"/>
      <c r="SDC738" s="6"/>
      <c r="SDD738" s="6"/>
      <c r="SDE738" s="6"/>
      <c r="SDF738" s="5"/>
      <c r="SDG738" s="1"/>
      <c r="SDH738" s="5"/>
      <c r="SDI738" s="6"/>
      <c r="SDJ738" s="6"/>
      <c r="SDK738" s="6"/>
      <c r="SDL738" s="5"/>
      <c r="SDM738" s="1"/>
      <c r="SDN738" s="5"/>
      <c r="SDO738" s="6"/>
      <c r="SDP738" s="6"/>
      <c r="SDQ738" s="6"/>
      <c r="SDR738" s="5"/>
      <c r="SDS738" s="1"/>
      <c r="SDT738" s="5"/>
      <c r="SDU738" s="6"/>
      <c r="SDV738" s="6"/>
      <c r="SDW738" s="6"/>
      <c r="SDX738" s="5"/>
      <c r="SDY738" s="1"/>
      <c r="SDZ738" s="5"/>
      <c r="SEA738" s="6"/>
      <c r="SEB738" s="6"/>
      <c r="SEC738" s="6"/>
      <c r="SED738" s="5"/>
      <c r="SEE738" s="1"/>
      <c r="SEF738" s="5"/>
      <c r="SEG738" s="6"/>
      <c r="SEH738" s="6"/>
      <c r="SEI738" s="6"/>
      <c r="SEJ738" s="5"/>
      <c r="SEK738" s="1"/>
      <c r="SEL738" s="5"/>
      <c r="SEM738" s="6"/>
      <c r="SEN738" s="6"/>
      <c r="SEO738" s="6"/>
      <c r="SEP738" s="5"/>
      <c r="SEQ738" s="1"/>
      <c r="SER738" s="5"/>
      <c r="SES738" s="6"/>
      <c r="SET738" s="6"/>
      <c r="SEU738" s="6"/>
      <c r="SEV738" s="5"/>
      <c r="SEW738" s="1"/>
      <c r="SEX738" s="5"/>
      <c r="SEY738" s="6"/>
      <c r="SEZ738" s="6"/>
      <c r="SFA738" s="6"/>
      <c r="SFB738" s="5"/>
      <c r="SFC738" s="1"/>
      <c r="SFD738" s="5"/>
      <c r="SFE738" s="6"/>
      <c r="SFF738" s="6"/>
      <c r="SFG738" s="6"/>
      <c r="SFH738" s="5"/>
      <c r="SFI738" s="1"/>
      <c r="SFJ738" s="5"/>
      <c r="SFK738" s="6"/>
      <c r="SFL738" s="6"/>
      <c r="SFM738" s="6"/>
      <c r="SFN738" s="5"/>
      <c r="SFO738" s="1"/>
      <c r="SFP738" s="5"/>
      <c r="SFQ738" s="6"/>
      <c r="SFR738" s="6"/>
      <c r="SFS738" s="6"/>
      <c r="SFT738" s="5"/>
      <c r="SFU738" s="1"/>
      <c r="SFV738" s="5"/>
      <c r="SFW738" s="6"/>
      <c r="SFX738" s="6"/>
      <c r="SFY738" s="6"/>
      <c r="SFZ738" s="5"/>
      <c r="SGA738" s="1"/>
      <c r="SGB738" s="5"/>
      <c r="SGC738" s="6"/>
      <c r="SGD738" s="6"/>
      <c r="SGE738" s="6"/>
      <c r="SGF738" s="5"/>
      <c r="SGG738" s="1"/>
      <c r="SGH738" s="5"/>
      <c r="SGI738" s="6"/>
      <c r="SGJ738" s="6"/>
      <c r="SGK738" s="6"/>
      <c r="SGL738" s="5"/>
      <c r="SGM738" s="1"/>
      <c r="SGN738" s="5"/>
      <c r="SGO738" s="6"/>
      <c r="SGP738" s="6"/>
      <c r="SGQ738" s="6"/>
      <c r="SGR738" s="5"/>
      <c r="SGS738" s="1"/>
      <c r="SGT738" s="5"/>
      <c r="SGU738" s="6"/>
      <c r="SGV738" s="6"/>
      <c r="SGW738" s="6"/>
      <c r="SGX738" s="5"/>
      <c r="SGY738" s="1"/>
      <c r="SGZ738" s="5"/>
      <c r="SHA738" s="6"/>
      <c r="SHB738" s="6"/>
      <c r="SHC738" s="6"/>
      <c r="SHD738" s="5"/>
      <c r="SHE738" s="1"/>
      <c r="SHF738" s="5"/>
      <c r="SHG738" s="6"/>
      <c r="SHH738" s="6"/>
      <c r="SHI738" s="6"/>
      <c r="SHJ738" s="5"/>
      <c r="SHK738" s="1"/>
      <c r="SHL738" s="5"/>
      <c r="SHM738" s="6"/>
      <c r="SHN738" s="6"/>
      <c r="SHO738" s="6"/>
      <c r="SHP738" s="5"/>
      <c r="SHQ738" s="1"/>
      <c r="SHR738" s="5"/>
      <c r="SHS738" s="6"/>
      <c r="SHT738" s="6"/>
      <c r="SHU738" s="6"/>
      <c r="SHV738" s="5"/>
      <c r="SHW738" s="1"/>
      <c r="SHX738" s="5"/>
      <c r="SHY738" s="6"/>
      <c r="SHZ738" s="6"/>
      <c r="SIA738" s="6"/>
      <c r="SIB738" s="5"/>
      <c r="SIC738" s="1"/>
      <c r="SID738" s="5"/>
      <c r="SIE738" s="6"/>
      <c r="SIF738" s="6"/>
      <c r="SIG738" s="6"/>
      <c r="SIH738" s="5"/>
      <c r="SII738" s="1"/>
      <c r="SIJ738" s="5"/>
      <c r="SIK738" s="6"/>
      <c r="SIL738" s="6"/>
      <c r="SIM738" s="6"/>
      <c r="SIN738" s="5"/>
      <c r="SIO738" s="1"/>
      <c r="SIP738" s="5"/>
      <c r="SIQ738" s="6"/>
      <c r="SIR738" s="6"/>
      <c r="SIS738" s="6"/>
      <c r="SIT738" s="5"/>
      <c r="SIU738" s="1"/>
      <c r="SIV738" s="5"/>
      <c r="SIW738" s="6"/>
      <c r="SIX738" s="6"/>
      <c r="SIY738" s="6"/>
      <c r="SIZ738" s="5"/>
      <c r="SJA738" s="1"/>
      <c r="SJB738" s="5"/>
      <c r="SJC738" s="6"/>
      <c r="SJD738" s="6"/>
      <c r="SJE738" s="6"/>
      <c r="SJF738" s="5"/>
      <c r="SJG738" s="1"/>
      <c r="SJH738" s="5"/>
      <c r="SJI738" s="6"/>
      <c r="SJJ738" s="6"/>
      <c r="SJK738" s="6"/>
      <c r="SJL738" s="5"/>
      <c r="SJM738" s="1"/>
      <c r="SJN738" s="5"/>
      <c r="SJO738" s="6"/>
      <c r="SJP738" s="6"/>
      <c r="SJQ738" s="6"/>
      <c r="SJR738" s="5"/>
      <c r="SJS738" s="1"/>
      <c r="SJT738" s="5"/>
      <c r="SJU738" s="6"/>
      <c r="SJV738" s="6"/>
      <c r="SJW738" s="6"/>
      <c r="SJX738" s="5"/>
      <c r="SJY738" s="1"/>
      <c r="SJZ738" s="5"/>
      <c r="SKA738" s="6"/>
      <c r="SKB738" s="6"/>
      <c r="SKC738" s="6"/>
      <c r="SKD738" s="5"/>
      <c r="SKE738" s="1"/>
      <c r="SKF738" s="5"/>
      <c r="SKG738" s="6"/>
      <c r="SKH738" s="6"/>
      <c r="SKI738" s="6"/>
      <c r="SKJ738" s="5"/>
      <c r="SKK738" s="1"/>
      <c r="SKL738" s="5"/>
      <c r="SKM738" s="6"/>
      <c r="SKN738" s="6"/>
      <c r="SKO738" s="6"/>
      <c r="SKP738" s="5"/>
      <c r="SKQ738" s="1"/>
      <c r="SKR738" s="5"/>
      <c r="SKS738" s="6"/>
      <c r="SKT738" s="6"/>
      <c r="SKU738" s="6"/>
      <c r="SKV738" s="5"/>
      <c r="SKW738" s="1"/>
      <c r="SKX738" s="5"/>
      <c r="SKY738" s="6"/>
      <c r="SKZ738" s="6"/>
      <c r="SLA738" s="6"/>
      <c r="SLB738" s="5"/>
      <c r="SLC738" s="1"/>
      <c r="SLD738" s="5"/>
      <c r="SLE738" s="6"/>
      <c r="SLF738" s="6"/>
      <c r="SLG738" s="6"/>
      <c r="SLH738" s="5"/>
      <c r="SLI738" s="1"/>
      <c r="SLJ738" s="5"/>
      <c r="SLK738" s="6"/>
      <c r="SLL738" s="6"/>
      <c r="SLM738" s="6"/>
      <c r="SLN738" s="5"/>
      <c r="SLO738" s="1"/>
      <c r="SLP738" s="5"/>
      <c r="SLQ738" s="6"/>
      <c r="SLR738" s="6"/>
      <c r="SLS738" s="6"/>
      <c r="SLT738" s="5"/>
      <c r="SLU738" s="1"/>
      <c r="SLV738" s="5"/>
      <c r="SLW738" s="6"/>
      <c r="SLX738" s="6"/>
      <c r="SLY738" s="6"/>
      <c r="SLZ738" s="5"/>
      <c r="SMA738" s="1"/>
      <c r="SMB738" s="5"/>
      <c r="SMC738" s="6"/>
      <c r="SMD738" s="6"/>
      <c r="SME738" s="6"/>
      <c r="SMF738" s="5"/>
      <c r="SMG738" s="1"/>
      <c r="SMH738" s="5"/>
      <c r="SMI738" s="6"/>
      <c r="SMJ738" s="6"/>
      <c r="SMK738" s="6"/>
      <c r="SML738" s="5"/>
      <c r="SMM738" s="1"/>
      <c r="SMN738" s="5"/>
      <c r="SMO738" s="6"/>
      <c r="SMP738" s="6"/>
      <c r="SMQ738" s="6"/>
      <c r="SMR738" s="5"/>
      <c r="SMS738" s="1"/>
      <c r="SMT738" s="5"/>
      <c r="SMU738" s="6"/>
      <c r="SMV738" s="6"/>
      <c r="SMW738" s="6"/>
      <c r="SMX738" s="5"/>
      <c r="SMY738" s="1"/>
      <c r="SMZ738" s="5"/>
      <c r="SNA738" s="6"/>
      <c r="SNB738" s="6"/>
      <c r="SNC738" s="6"/>
      <c r="SND738" s="5"/>
      <c r="SNE738" s="1"/>
      <c r="SNF738" s="5"/>
      <c r="SNG738" s="6"/>
      <c r="SNH738" s="6"/>
      <c r="SNI738" s="6"/>
      <c r="SNJ738" s="5"/>
      <c r="SNK738" s="1"/>
      <c r="SNL738" s="5"/>
      <c r="SNM738" s="6"/>
      <c r="SNN738" s="6"/>
      <c r="SNO738" s="6"/>
      <c r="SNP738" s="5"/>
      <c r="SNQ738" s="1"/>
      <c r="SNR738" s="5"/>
      <c r="SNS738" s="6"/>
      <c r="SNT738" s="6"/>
      <c r="SNU738" s="6"/>
      <c r="SNV738" s="5"/>
      <c r="SNW738" s="1"/>
      <c r="SNX738" s="5"/>
      <c r="SNY738" s="6"/>
      <c r="SNZ738" s="6"/>
      <c r="SOA738" s="6"/>
      <c r="SOB738" s="5"/>
      <c r="SOC738" s="1"/>
      <c r="SOD738" s="5"/>
      <c r="SOE738" s="6"/>
      <c r="SOF738" s="6"/>
      <c r="SOG738" s="6"/>
      <c r="SOH738" s="5"/>
      <c r="SOI738" s="1"/>
      <c r="SOJ738" s="5"/>
      <c r="SOK738" s="6"/>
      <c r="SOL738" s="6"/>
      <c r="SOM738" s="6"/>
      <c r="SON738" s="5"/>
      <c r="SOO738" s="1"/>
      <c r="SOP738" s="5"/>
      <c r="SOQ738" s="6"/>
      <c r="SOR738" s="6"/>
      <c r="SOS738" s="6"/>
      <c r="SOT738" s="5"/>
      <c r="SOU738" s="1"/>
      <c r="SOV738" s="5"/>
      <c r="SOW738" s="6"/>
      <c r="SOX738" s="6"/>
      <c r="SOY738" s="6"/>
      <c r="SOZ738" s="5"/>
      <c r="SPA738" s="1"/>
      <c r="SPB738" s="5"/>
      <c r="SPC738" s="6"/>
      <c r="SPD738" s="6"/>
      <c r="SPE738" s="6"/>
      <c r="SPF738" s="5"/>
      <c r="SPG738" s="1"/>
      <c r="SPH738" s="5"/>
      <c r="SPI738" s="6"/>
      <c r="SPJ738" s="6"/>
      <c r="SPK738" s="6"/>
      <c r="SPL738" s="5"/>
      <c r="SPM738" s="1"/>
      <c r="SPN738" s="5"/>
      <c r="SPO738" s="6"/>
      <c r="SPP738" s="6"/>
      <c r="SPQ738" s="6"/>
      <c r="SPR738" s="5"/>
      <c r="SPS738" s="1"/>
      <c r="SPT738" s="5"/>
      <c r="SPU738" s="6"/>
      <c r="SPV738" s="6"/>
      <c r="SPW738" s="6"/>
      <c r="SPX738" s="5"/>
      <c r="SPY738" s="1"/>
      <c r="SPZ738" s="5"/>
      <c r="SQA738" s="6"/>
      <c r="SQB738" s="6"/>
      <c r="SQC738" s="6"/>
      <c r="SQD738" s="5"/>
      <c r="SQE738" s="1"/>
      <c r="SQF738" s="5"/>
      <c r="SQG738" s="6"/>
      <c r="SQH738" s="6"/>
      <c r="SQI738" s="6"/>
      <c r="SQJ738" s="5"/>
      <c r="SQK738" s="1"/>
      <c r="SQL738" s="5"/>
      <c r="SQM738" s="6"/>
      <c r="SQN738" s="6"/>
      <c r="SQO738" s="6"/>
      <c r="SQP738" s="5"/>
      <c r="SQQ738" s="1"/>
      <c r="SQR738" s="5"/>
      <c r="SQS738" s="6"/>
      <c r="SQT738" s="6"/>
      <c r="SQU738" s="6"/>
      <c r="SQV738" s="5"/>
      <c r="SQW738" s="1"/>
      <c r="SQX738" s="5"/>
      <c r="SQY738" s="6"/>
      <c r="SQZ738" s="6"/>
      <c r="SRA738" s="6"/>
      <c r="SRB738" s="5"/>
      <c r="SRC738" s="1"/>
      <c r="SRD738" s="5"/>
      <c r="SRE738" s="6"/>
      <c r="SRF738" s="6"/>
      <c r="SRG738" s="6"/>
      <c r="SRH738" s="5"/>
      <c r="SRI738" s="1"/>
      <c r="SRJ738" s="5"/>
      <c r="SRK738" s="6"/>
      <c r="SRL738" s="6"/>
      <c r="SRM738" s="6"/>
      <c r="SRN738" s="5"/>
      <c r="SRO738" s="1"/>
      <c r="SRP738" s="5"/>
      <c r="SRQ738" s="6"/>
      <c r="SRR738" s="6"/>
      <c r="SRS738" s="6"/>
      <c r="SRT738" s="5"/>
      <c r="SRU738" s="1"/>
      <c r="SRV738" s="5"/>
      <c r="SRW738" s="6"/>
      <c r="SRX738" s="6"/>
      <c r="SRY738" s="6"/>
      <c r="SRZ738" s="5"/>
      <c r="SSA738" s="1"/>
      <c r="SSB738" s="5"/>
      <c r="SSC738" s="6"/>
      <c r="SSD738" s="6"/>
      <c r="SSE738" s="6"/>
      <c r="SSF738" s="5"/>
      <c r="SSG738" s="1"/>
      <c r="SSH738" s="5"/>
      <c r="SSI738" s="6"/>
      <c r="SSJ738" s="6"/>
      <c r="SSK738" s="6"/>
      <c r="SSL738" s="5"/>
      <c r="SSM738" s="1"/>
      <c r="SSN738" s="5"/>
      <c r="SSO738" s="6"/>
      <c r="SSP738" s="6"/>
      <c r="SSQ738" s="6"/>
      <c r="SSR738" s="5"/>
      <c r="SSS738" s="1"/>
      <c r="SST738" s="5"/>
      <c r="SSU738" s="6"/>
      <c r="SSV738" s="6"/>
      <c r="SSW738" s="6"/>
      <c r="SSX738" s="5"/>
      <c r="SSY738" s="1"/>
      <c r="SSZ738" s="5"/>
      <c r="STA738" s="6"/>
      <c r="STB738" s="6"/>
      <c r="STC738" s="6"/>
      <c r="STD738" s="5"/>
      <c r="STE738" s="1"/>
      <c r="STF738" s="5"/>
      <c r="STG738" s="6"/>
      <c r="STH738" s="6"/>
      <c r="STI738" s="6"/>
      <c r="STJ738" s="5"/>
      <c r="STK738" s="1"/>
      <c r="STL738" s="5"/>
      <c r="STM738" s="6"/>
      <c r="STN738" s="6"/>
      <c r="STO738" s="6"/>
      <c r="STP738" s="5"/>
      <c r="STQ738" s="1"/>
      <c r="STR738" s="5"/>
      <c r="STS738" s="6"/>
      <c r="STT738" s="6"/>
      <c r="STU738" s="6"/>
      <c r="STV738" s="5"/>
      <c r="STW738" s="1"/>
      <c r="STX738" s="5"/>
      <c r="STY738" s="6"/>
      <c r="STZ738" s="6"/>
      <c r="SUA738" s="6"/>
      <c r="SUB738" s="5"/>
      <c r="SUC738" s="1"/>
      <c r="SUD738" s="5"/>
      <c r="SUE738" s="6"/>
      <c r="SUF738" s="6"/>
      <c r="SUG738" s="6"/>
      <c r="SUH738" s="5"/>
      <c r="SUI738" s="1"/>
      <c r="SUJ738" s="5"/>
      <c r="SUK738" s="6"/>
      <c r="SUL738" s="6"/>
      <c r="SUM738" s="6"/>
      <c r="SUN738" s="5"/>
      <c r="SUO738" s="1"/>
      <c r="SUP738" s="5"/>
      <c r="SUQ738" s="6"/>
      <c r="SUR738" s="6"/>
      <c r="SUS738" s="6"/>
      <c r="SUT738" s="5"/>
      <c r="SUU738" s="1"/>
      <c r="SUV738" s="5"/>
      <c r="SUW738" s="6"/>
      <c r="SUX738" s="6"/>
      <c r="SUY738" s="6"/>
      <c r="SUZ738" s="5"/>
      <c r="SVA738" s="1"/>
      <c r="SVB738" s="5"/>
      <c r="SVC738" s="6"/>
      <c r="SVD738" s="6"/>
      <c r="SVE738" s="6"/>
      <c r="SVF738" s="5"/>
      <c r="SVG738" s="1"/>
      <c r="SVH738" s="5"/>
      <c r="SVI738" s="6"/>
      <c r="SVJ738" s="6"/>
      <c r="SVK738" s="6"/>
      <c r="SVL738" s="5"/>
      <c r="SVM738" s="1"/>
      <c r="SVN738" s="5"/>
      <c r="SVO738" s="6"/>
      <c r="SVP738" s="6"/>
      <c r="SVQ738" s="6"/>
      <c r="SVR738" s="5"/>
      <c r="SVS738" s="1"/>
      <c r="SVT738" s="5"/>
      <c r="SVU738" s="6"/>
      <c r="SVV738" s="6"/>
      <c r="SVW738" s="6"/>
      <c r="SVX738" s="5"/>
      <c r="SVY738" s="1"/>
      <c r="SVZ738" s="5"/>
      <c r="SWA738" s="6"/>
      <c r="SWB738" s="6"/>
      <c r="SWC738" s="6"/>
      <c r="SWD738" s="5"/>
      <c r="SWE738" s="1"/>
      <c r="SWF738" s="5"/>
      <c r="SWG738" s="6"/>
      <c r="SWH738" s="6"/>
      <c r="SWI738" s="6"/>
      <c r="SWJ738" s="5"/>
      <c r="SWK738" s="1"/>
      <c r="SWL738" s="5"/>
      <c r="SWM738" s="6"/>
      <c r="SWN738" s="6"/>
      <c r="SWO738" s="6"/>
      <c r="SWP738" s="5"/>
      <c r="SWQ738" s="1"/>
      <c r="SWR738" s="5"/>
      <c r="SWS738" s="6"/>
      <c r="SWT738" s="6"/>
      <c r="SWU738" s="6"/>
      <c r="SWV738" s="5"/>
      <c r="SWW738" s="1"/>
      <c r="SWX738" s="5"/>
      <c r="SWY738" s="6"/>
      <c r="SWZ738" s="6"/>
      <c r="SXA738" s="6"/>
      <c r="SXB738" s="5"/>
      <c r="SXC738" s="1"/>
      <c r="SXD738" s="5"/>
      <c r="SXE738" s="6"/>
      <c r="SXF738" s="6"/>
      <c r="SXG738" s="6"/>
      <c r="SXH738" s="5"/>
      <c r="SXI738" s="1"/>
      <c r="SXJ738" s="5"/>
      <c r="SXK738" s="6"/>
      <c r="SXL738" s="6"/>
      <c r="SXM738" s="6"/>
      <c r="SXN738" s="5"/>
      <c r="SXO738" s="1"/>
      <c r="SXP738" s="5"/>
      <c r="SXQ738" s="6"/>
      <c r="SXR738" s="6"/>
      <c r="SXS738" s="6"/>
      <c r="SXT738" s="5"/>
      <c r="SXU738" s="1"/>
      <c r="SXV738" s="5"/>
      <c r="SXW738" s="6"/>
      <c r="SXX738" s="6"/>
      <c r="SXY738" s="6"/>
      <c r="SXZ738" s="5"/>
      <c r="SYA738" s="1"/>
      <c r="SYB738" s="5"/>
      <c r="SYC738" s="6"/>
      <c r="SYD738" s="6"/>
      <c r="SYE738" s="6"/>
      <c r="SYF738" s="5"/>
      <c r="SYG738" s="1"/>
      <c r="SYH738" s="5"/>
      <c r="SYI738" s="6"/>
      <c r="SYJ738" s="6"/>
      <c r="SYK738" s="6"/>
      <c r="SYL738" s="5"/>
      <c r="SYM738" s="1"/>
      <c r="SYN738" s="5"/>
      <c r="SYO738" s="6"/>
      <c r="SYP738" s="6"/>
      <c r="SYQ738" s="6"/>
      <c r="SYR738" s="5"/>
      <c r="SYS738" s="1"/>
      <c r="SYT738" s="5"/>
      <c r="SYU738" s="6"/>
      <c r="SYV738" s="6"/>
      <c r="SYW738" s="6"/>
      <c r="SYX738" s="5"/>
      <c r="SYY738" s="1"/>
      <c r="SYZ738" s="5"/>
      <c r="SZA738" s="6"/>
      <c r="SZB738" s="6"/>
      <c r="SZC738" s="6"/>
      <c r="SZD738" s="5"/>
      <c r="SZE738" s="1"/>
      <c r="SZF738" s="5"/>
      <c r="SZG738" s="6"/>
      <c r="SZH738" s="6"/>
      <c r="SZI738" s="6"/>
      <c r="SZJ738" s="5"/>
      <c r="SZK738" s="1"/>
      <c r="SZL738" s="5"/>
      <c r="SZM738" s="6"/>
      <c r="SZN738" s="6"/>
      <c r="SZO738" s="6"/>
      <c r="SZP738" s="5"/>
      <c r="SZQ738" s="1"/>
      <c r="SZR738" s="5"/>
      <c r="SZS738" s="6"/>
      <c r="SZT738" s="6"/>
      <c r="SZU738" s="6"/>
      <c r="SZV738" s="5"/>
      <c r="SZW738" s="1"/>
      <c r="SZX738" s="5"/>
      <c r="SZY738" s="6"/>
      <c r="SZZ738" s="6"/>
      <c r="TAA738" s="6"/>
      <c r="TAB738" s="5"/>
      <c r="TAC738" s="1"/>
      <c r="TAD738" s="5"/>
      <c r="TAE738" s="6"/>
      <c r="TAF738" s="6"/>
      <c r="TAG738" s="6"/>
      <c r="TAH738" s="5"/>
      <c r="TAI738" s="1"/>
      <c r="TAJ738" s="5"/>
      <c r="TAK738" s="6"/>
      <c r="TAL738" s="6"/>
      <c r="TAM738" s="6"/>
      <c r="TAN738" s="5"/>
      <c r="TAO738" s="1"/>
      <c r="TAP738" s="5"/>
      <c r="TAQ738" s="6"/>
      <c r="TAR738" s="6"/>
      <c r="TAS738" s="6"/>
      <c r="TAT738" s="5"/>
      <c r="TAU738" s="1"/>
      <c r="TAV738" s="5"/>
      <c r="TAW738" s="6"/>
      <c r="TAX738" s="6"/>
      <c r="TAY738" s="6"/>
      <c r="TAZ738" s="5"/>
      <c r="TBA738" s="1"/>
      <c r="TBB738" s="5"/>
      <c r="TBC738" s="6"/>
      <c r="TBD738" s="6"/>
      <c r="TBE738" s="6"/>
      <c r="TBF738" s="5"/>
      <c r="TBG738" s="1"/>
      <c r="TBH738" s="5"/>
      <c r="TBI738" s="6"/>
      <c r="TBJ738" s="6"/>
      <c r="TBK738" s="6"/>
      <c r="TBL738" s="5"/>
      <c r="TBM738" s="1"/>
      <c r="TBN738" s="5"/>
      <c r="TBO738" s="6"/>
      <c r="TBP738" s="6"/>
      <c r="TBQ738" s="6"/>
      <c r="TBR738" s="5"/>
      <c r="TBS738" s="1"/>
      <c r="TBT738" s="5"/>
      <c r="TBU738" s="6"/>
      <c r="TBV738" s="6"/>
      <c r="TBW738" s="6"/>
      <c r="TBX738" s="5"/>
      <c r="TBY738" s="1"/>
      <c r="TBZ738" s="5"/>
      <c r="TCA738" s="6"/>
      <c r="TCB738" s="6"/>
      <c r="TCC738" s="6"/>
      <c r="TCD738" s="5"/>
      <c r="TCE738" s="1"/>
      <c r="TCF738" s="5"/>
      <c r="TCG738" s="6"/>
      <c r="TCH738" s="6"/>
      <c r="TCI738" s="6"/>
      <c r="TCJ738" s="5"/>
      <c r="TCK738" s="1"/>
      <c r="TCL738" s="5"/>
      <c r="TCM738" s="6"/>
      <c r="TCN738" s="6"/>
      <c r="TCO738" s="6"/>
      <c r="TCP738" s="5"/>
      <c r="TCQ738" s="1"/>
      <c r="TCR738" s="5"/>
      <c r="TCS738" s="6"/>
      <c r="TCT738" s="6"/>
      <c r="TCU738" s="6"/>
      <c r="TCV738" s="5"/>
      <c r="TCW738" s="1"/>
      <c r="TCX738" s="5"/>
      <c r="TCY738" s="6"/>
      <c r="TCZ738" s="6"/>
      <c r="TDA738" s="6"/>
      <c r="TDB738" s="5"/>
      <c r="TDC738" s="1"/>
      <c r="TDD738" s="5"/>
      <c r="TDE738" s="6"/>
      <c r="TDF738" s="6"/>
      <c r="TDG738" s="6"/>
      <c r="TDH738" s="5"/>
      <c r="TDI738" s="1"/>
      <c r="TDJ738" s="5"/>
      <c r="TDK738" s="6"/>
      <c r="TDL738" s="6"/>
      <c r="TDM738" s="6"/>
      <c r="TDN738" s="5"/>
      <c r="TDO738" s="1"/>
      <c r="TDP738" s="5"/>
      <c r="TDQ738" s="6"/>
      <c r="TDR738" s="6"/>
      <c r="TDS738" s="6"/>
      <c r="TDT738" s="5"/>
      <c r="TDU738" s="1"/>
      <c r="TDV738" s="5"/>
      <c r="TDW738" s="6"/>
      <c r="TDX738" s="6"/>
      <c r="TDY738" s="6"/>
      <c r="TDZ738" s="5"/>
      <c r="TEA738" s="1"/>
      <c r="TEB738" s="5"/>
      <c r="TEC738" s="6"/>
      <c r="TED738" s="6"/>
      <c r="TEE738" s="6"/>
      <c r="TEF738" s="5"/>
      <c r="TEG738" s="1"/>
      <c r="TEH738" s="5"/>
      <c r="TEI738" s="6"/>
      <c r="TEJ738" s="6"/>
      <c r="TEK738" s="6"/>
      <c r="TEL738" s="5"/>
      <c r="TEM738" s="1"/>
      <c r="TEN738" s="5"/>
      <c r="TEO738" s="6"/>
      <c r="TEP738" s="6"/>
      <c r="TEQ738" s="6"/>
      <c r="TER738" s="5"/>
      <c r="TES738" s="1"/>
      <c r="TET738" s="5"/>
      <c r="TEU738" s="6"/>
      <c r="TEV738" s="6"/>
      <c r="TEW738" s="6"/>
      <c r="TEX738" s="5"/>
      <c r="TEY738" s="1"/>
      <c r="TEZ738" s="5"/>
      <c r="TFA738" s="6"/>
      <c r="TFB738" s="6"/>
      <c r="TFC738" s="6"/>
      <c r="TFD738" s="5"/>
      <c r="TFE738" s="1"/>
      <c r="TFF738" s="5"/>
      <c r="TFG738" s="6"/>
      <c r="TFH738" s="6"/>
      <c r="TFI738" s="6"/>
      <c r="TFJ738" s="5"/>
      <c r="TFK738" s="1"/>
      <c r="TFL738" s="5"/>
      <c r="TFM738" s="6"/>
      <c r="TFN738" s="6"/>
      <c r="TFO738" s="6"/>
      <c r="TFP738" s="5"/>
      <c r="TFQ738" s="1"/>
      <c r="TFR738" s="5"/>
      <c r="TFS738" s="6"/>
      <c r="TFT738" s="6"/>
      <c r="TFU738" s="6"/>
      <c r="TFV738" s="5"/>
      <c r="TFW738" s="1"/>
      <c r="TFX738" s="5"/>
      <c r="TFY738" s="6"/>
      <c r="TFZ738" s="6"/>
      <c r="TGA738" s="6"/>
      <c r="TGB738" s="5"/>
      <c r="TGC738" s="1"/>
      <c r="TGD738" s="5"/>
      <c r="TGE738" s="6"/>
      <c r="TGF738" s="6"/>
      <c r="TGG738" s="6"/>
      <c r="TGH738" s="5"/>
      <c r="TGI738" s="1"/>
      <c r="TGJ738" s="5"/>
      <c r="TGK738" s="6"/>
      <c r="TGL738" s="6"/>
      <c r="TGM738" s="6"/>
      <c r="TGN738" s="5"/>
      <c r="TGO738" s="1"/>
      <c r="TGP738" s="5"/>
      <c r="TGQ738" s="6"/>
      <c r="TGR738" s="6"/>
      <c r="TGS738" s="6"/>
      <c r="TGT738" s="5"/>
      <c r="TGU738" s="1"/>
      <c r="TGV738" s="5"/>
      <c r="TGW738" s="6"/>
      <c r="TGX738" s="6"/>
      <c r="TGY738" s="6"/>
      <c r="TGZ738" s="5"/>
      <c r="THA738" s="1"/>
      <c r="THB738" s="5"/>
      <c r="THC738" s="6"/>
      <c r="THD738" s="6"/>
      <c r="THE738" s="6"/>
      <c r="THF738" s="5"/>
      <c r="THG738" s="1"/>
      <c r="THH738" s="5"/>
      <c r="THI738" s="6"/>
      <c r="THJ738" s="6"/>
      <c r="THK738" s="6"/>
      <c r="THL738" s="5"/>
      <c r="THM738" s="1"/>
      <c r="THN738" s="5"/>
      <c r="THO738" s="6"/>
      <c r="THP738" s="6"/>
      <c r="THQ738" s="6"/>
      <c r="THR738" s="5"/>
      <c r="THS738" s="1"/>
      <c r="THT738" s="5"/>
      <c r="THU738" s="6"/>
      <c r="THV738" s="6"/>
      <c r="THW738" s="6"/>
      <c r="THX738" s="5"/>
      <c r="THY738" s="1"/>
      <c r="THZ738" s="5"/>
      <c r="TIA738" s="6"/>
      <c r="TIB738" s="6"/>
      <c r="TIC738" s="6"/>
      <c r="TID738" s="5"/>
      <c r="TIE738" s="1"/>
      <c r="TIF738" s="5"/>
      <c r="TIG738" s="6"/>
      <c r="TIH738" s="6"/>
      <c r="TII738" s="6"/>
      <c r="TIJ738" s="5"/>
      <c r="TIK738" s="1"/>
      <c r="TIL738" s="5"/>
      <c r="TIM738" s="6"/>
      <c r="TIN738" s="6"/>
      <c r="TIO738" s="6"/>
      <c r="TIP738" s="5"/>
      <c r="TIQ738" s="1"/>
      <c r="TIR738" s="5"/>
      <c r="TIS738" s="6"/>
      <c r="TIT738" s="6"/>
      <c r="TIU738" s="6"/>
      <c r="TIV738" s="5"/>
      <c r="TIW738" s="1"/>
      <c r="TIX738" s="5"/>
      <c r="TIY738" s="6"/>
      <c r="TIZ738" s="6"/>
      <c r="TJA738" s="6"/>
      <c r="TJB738" s="5"/>
      <c r="TJC738" s="1"/>
      <c r="TJD738" s="5"/>
      <c r="TJE738" s="6"/>
      <c r="TJF738" s="6"/>
      <c r="TJG738" s="6"/>
      <c r="TJH738" s="5"/>
      <c r="TJI738" s="1"/>
      <c r="TJJ738" s="5"/>
      <c r="TJK738" s="6"/>
      <c r="TJL738" s="6"/>
      <c r="TJM738" s="6"/>
      <c r="TJN738" s="5"/>
      <c r="TJO738" s="1"/>
      <c r="TJP738" s="5"/>
      <c r="TJQ738" s="6"/>
      <c r="TJR738" s="6"/>
      <c r="TJS738" s="6"/>
      <c r="TJT738" s="5"/>
      <c r="TJU738" s="1"/>
      <c r="TJV738" s="5"/>
      <c r="TJW738" s="6"/>
      <c r="TJX738" s="6"/>
      <c r="TJY738" s="6"/>
      <c r="TJZ738" s="5"/>
      <c r="TKA738" s="1"/>
      <c r="TKB738" s="5"/>
      <c r="TKC738" s="6"/>
      <c r="TKD738" s="6"/>
      <c r="TKE738" s="6"/>
      <c r="TKF738" s="5"/>
      <c r="TKG738" s="1"/>
      <c r="TKH738" s="5"/>
      <c r="TKI738" s="6"/>
      <c r="TKJ738" s="6"/>
      <c r="TKK738" s="6"/>
      <c r="TKL738" s="5"/>
      <c r="TKM738" s="1"/>
      <c r="TKN738" s="5"/>
      <c r="TKO738" s="6"/>
      <c r="TKP738" s="6"/>
      <c r="TKQ738" s="6"/>
      <c r="TKR738" s="5"/>
      <c r="TKS738" s="1"/>
      <c r="TKT738" s="5"/>
      <c r="TKU738" s="6"/>
      <c r="TKV738" s="6"/>
      <c r="TKW738" s="6"/>
      <c r="TKX738" s="5"/>
      <c r="TKY738" s="1"/>
      <c r="TKZ738" s="5"/>
      <c r="TLA738" s="6"/>
      <c r="TLB738" s="6"/>
      <c r="TLC738" s="6"/>
      <c r="TLD738" s="5"/>
      <c r="TLE738" s="1"/>
      <c r="TLF738" s="5"/>
      <c r="TLG738" s="6"/>
      <c r="TLH738" s="6"/>
      <c r="TLI738" s="6"/>
      <c r="TLJ738" s="5"/>
      <c r="TLK738" s="1"/>
      <c r="TLL738" s="5"/>
      <c r="TLM738" s="6"/>
      <c r="TLN738" s="6"/>
      <c r="TLO738" s="6"/>
      <c r="TLP738" s="5"/>
      <c r="TLQ738" s="1"/>
      <c r="TLR738" s="5"/>
      <c r="TLS738" s="6"/>
      <c r="TLT738" s="6"/>
      <c r="TLU738" s="6"/>
      <c r="TLV738" s="5"/>
      <c r="TLW738" s="1"/>
      <c r="TLX738" s="5"/>
      <c r="TLY738" s="6"/>
      <c r="TLZ738" s="6"/>
      <c r="TMA738" s="6"/>
      <c r="TMB738" s="5"/>
      <c r="TMC738" s="1"/>
      <c r="TMD738" s="5"/>
      <c r="TME738" s="6"/>
      <c r="TMF738" s="6"/>
      <c r="TMG738" s="6"/>
      <c r="TMH738" s="5"/>
      <c r="TMI738" s="1"/>
      <c r="TMJ738" s="5"/>
      <c r="TMK738" s="6"/>
      <c r="TML738" s="6"/>
      <c r="TMM738" s="6"/>
      <c r="TMN738" s="5"/>
      <c r="TMO738" s="1"/>
      <c r="TMP738" s="5"/>
      <c r="TMQ738" s="6"/>
      <c r="TMR738" s="6"/>
      <c r="TMS738" s="6"/>
      <c r="TMT738" s="5"/>
      <c r="TMU738" s="1"/>
      <c r="TMV738" s="5"/>
      <c r="TMW738" s="6"/>
      <c r="TMX738" s="6"/>
      <c r="TMY738" s="6"/>
      <c r="TMZ738" s="5"/>
      <c r="TNA738" s="1"/>
      <c r="TNB738" s="5"/>
      <c r="TNC738" s="6"/>
      <c r="TND738" s="6"/>
      <c r="TNE738" s="6"/>
      <c r="TNF738" s="5"/>
      <c r="TNG738" s="1"/>
      <c r="TNH738" s="5"/>
      <c r="TNI738" s="6"/>
      <c r="TNJ738" s="6"/>
      <c r="TNK738" s="6"/>
      <c r="TNL738" s="5"/>
      <c r="TNM738" s="1"/>
      <c r="TNN738" s="5"/>
      <c r="TNO738" s="6"/>
      <c r="TNP738" s="6"/>
      <c r="TNQ738" s="6"/>
      <c r="TNR738" s="5"/>
      <c r="TNS738" s="1"/>
      <c r="TNT738" s="5"/>
      <c r="TNU738" s="6"/>
      <c r="TNV738" s="6"/>
      <c r="TNW738" s="6"/>
      <c r="TNX738" s="5"/>
      <c r="TNY738" s="1"/>
      <c r="TNZ738" s="5"/>
      <c r="TOA738" s="6"/>
      <c r="TOB738" s="6"/>
      <c r="TOC738" s="6"/>
      <c r="TOD738" s="5"/>
      <c r="TOE738" s="1"/>
      <c r="TOF738" s="5"/>
      <c r="TOG738" s="6"/>
      <c r="TOH738" s="6"/>
      <c r="TOI738" s="6"/>
      <c r="TOJ738" s="5"/>
      <c r="TOK738" s="1"/>
      <c r="TOL738" s="5"/>
      <c r="TOM738" s="6"/>
      <c r="TON738" s="6"/>
      <c r="TOO738" s="6"/>
      <c r="TOP738" s="5"/>
      <c r="TOQ738" s="1"/>
      <c r="TOR738" s="5"/>
      <c r="TOS738" s="6"/>
      <c r="TOT738" s="6"/>
      <c r="TOU738" s="6"/>
      <c r="TOV738" s="5"/>
      <c r="TOW738" s="1"/>
      <c r="TOX738" s="5"/>
      <c r="TOY738" s="6"/>
      <c r="TOZ738" s="6"/>
      <c r="TPA738" s="6"/>
      <c r="TPB738" s="5"/>
      <c r="TPC738" s="1"/>
      <c r="TPD738" s="5"/>
      <c r="TPE738" s="6"/>
      <c r="TPF738" s="6"/>
      <c r="TPG738" s="6"/>
      <c r="TPH738" s="5"/>
      <c r="TPI738" s="1"/>
      <c r="TPJ738" s="5"/>
      <c r="TPK738" s="6"/>
      <c r="TPL738" s="6"/>
      <c r="TPM738" s="6"/>
      <c r="TPN738" s="5"/>
      <c r="TPO738" s="1"/>
      <c r="TPP738" s="5"/>
      <c r="TPQ738" s="6"/>
      <c r="TPR738" s="6"/>
      <c r="TPS738" s="6"/>
      <c r="TPT738" s="5"/>
      <c r="TPU738" s="1"/>
      <c r="TPV738" s="5"/>
      <c r="TPW738" s="6"/>
      <c r="TPX738" s="6"/>
      <c r="TPY738" s="6"/>
      <c r="TPZ738" s="5"/>
      <c r="TQA738" s="1"/>
      <c r="TQB738" s="5"/>
      <c r="TQC738" s="6"/>
      <c r="TQD738" s="6"/>
      <c r="TQE738" s="6"/>
      <c r="TQF738" s="5"/>
      <c r="TQG738" s="1"/>
      <c r="TQH738" s="5"/>
      <c r="TQI738" s="6"/>
      <c r="TQJ738" s="6"/>
      <c r="TQK738" s="6"/>
      <c r="TQL738" s="5"/>
      <c r="TQM738" s="1"/>
      <c r="TQN738" s="5"/>
      <c r="TQO738" s="6"/>
      <c r="TQP738" s="6"/>
      <c r="TQQ738" s="6"/>
      <c r="TQR738" s="5"/>
      <c r="TQS738" s="1"/>
      <c r="TQT738" s="5"/>
      <c r="TQU738" s="6"/>
      <c r="TQV738" s="6"/>
      <c r="TQW738" s="6"/>
      <c r="TQX738" s="5"/>
      <c r="TQY738" s="1"/>
      <c r="TQZ738" s="5"/>
      <c r="TRA738" s="6"/>
      <c r="TRB738" s="6"/>
      <c r="TRC738" s="6"/>
      <c r="TRD738" s="5"/>
      <c r="TRE738" s="1"/>
      <c r="TRF738" s="5"/>
      <c r="TRG738" s="6"/>
      <c r="TRH738" s="6"/>
      <c r="TRI738" s="6"/>
      <c r="TRJ738" s="5"/>
      <c r="TRK738" s="1"/>
      <c r="TRL738" s="5"/>
      <c r="TRM738" s="6"/>
      <c r="TRN738" s="6"/>
      <c r="TRO738" s="6"/>
      <c r="TRP738" s="5"/>
      <c r="TRQ738" s="1"/>
      <c r="TRR738" s="5"/>
      <c r="TRS738" s="6"/>
      <c r="TRT738" s="6"/>
      <c r="TRU738" s="6"/>
      <c r="TRV738" s="5"/>
      <c r="TRW738" s="1"/>
      <c r="TRX738" s="5"/>
      <c r="TRY738" s="6"/>
      <c r="TRZ738" s="6"/>
      <c r="TSA738" s="6"/>
      <c r="TSB738" s="5"/>
      <c r="TSC738" s="1"/>
      <c r="TSD738" s="5"/>
      <c r="TSE738" s="6"/>
      <c r="TSF738" s="6"/>
      <c r="TSG738" s="6"/>
      <c r="TSH738" s="5"/>
      <c r="TSI738" s="1"/>
      <c r="TSJ738" s="5"/>
      <c r="TSK738" s="6"/>
      <c r="TSL738" s="6"/>
      <c r="TSM738" s="6"/>
      <c r="TSN738" s="5"/>
      <c r="TSO738" s="1"/>
      <c r="TSP738" s="5"/>
      <c r="TSQ738" s="6"/>
      <c r="TSR738" s="6"/>
      <c r="TSS738" s="6"/>
      <c r="TST738" s="5"/>
      <c r="TSU738" s="1"/>
      <c r="TSV738" s="5"/>
      <c r="TSW738" s="6"/>
      <c r="TSX738" s="6"/>
      <c r="TSY738" s="6"/>
      <c r="TSZ738" s="5"/>
      <c r="TTA738" s="1"/>
      <c r="TTB738" s="5"/>
      <c r="TTC738" s="6"/>
      <c r="TTD738" s="6"/>
      <c r="TTE738" s="6"/>
      <c r="TTF738" s="5"/>
      <c r="TTG738" s="1"/>
      <c r="TTH738" s="5"/>
      <c r="TTI738" s="6"/>
      <c r="TTJ738" s="6"/>
      <c r="TTK738" s="6"/>
      <c r="TTL738" s="5"/>
      <c r="TTM738" s="1"/>
      <c r="TTN738" s="5"/>
      <c r="TTO738" s="6"/>
      <c r="TTP738" s="6"/>
      <c r="TTQ738" s="6"/>
      <c r="TTR738" s="5"/>
      <c r="TTS738" s="1"/>
      <c r="TTT738" s="5"/>
      <c r="TTU738" s="6"/>
      <c r="TTV738" s="6"/>
      <c r="TTW738" s="6"/>
      <c r="TTX738" s="5"/>
      <c r="TTY738" s="1"/>
      <c r="TTZ738" s="5"/>
      <c r="TUA738" s="6"/>
      <c r="TUB738" s="6"/>
      <c r="TUC738" s="6"/>
      <c r="TUD738" s="5"/>
      <c r="TUE738" s="1"/>
      <c r="TUF738" s="5"/>
      <c r="TUG738" s="6"/>
      <c r="TUH738" s="6"/>
      <c r="TUI738" s="6"/>
      <c r="TUJ738" s="5"/>
      <c r="TUK738" s="1"/>
      <c r="TUL738" s="5"/>
      <c r="TUM738" s="6"/>
      <c r="TUN738" s="6"/>
      <c r="TUO738" s="6"/>
      <c r="TUP738" s="5"/>
      <c r="TUQ738" s="1"/>
      <c r="TUR738" s="5"/>
      <c r="TUS738" s="6"/>
      <c r="TUT738" s="6"/>
      <c r="TUU738" s="6"/>
      <c r="TUV738" s="5"/>
      <c r="TUW738" s="1"/>
      <c r="TUX738" s="5"/>
      <c r="TUY738" s="6"/>
      <c r="TUZ738" s="6"/>
      <c r="TVA738" s="6"/>
      <c r="TVB738" s="5"/>
      <c r="TVC738" s="1"/>
      <c r="TVD738" s="5"/>
      <c r="TVE738" s="6"/>
      <c r="TVF738" s="6"/>
      <c r="TVG738" s="6"/>
      <c r="TVH738" s="5"/>
      <c r="TVI738" s="1"/>
      <c r="TVJ738" s="5"/>
      <c r="TVK738" s="6"/>
      <c r="TVL738" s="6"/>
      <c r="TVM738" s="6"/>
      <c r="TVN738" s="5"/>
      <c r="TVO738" s="1"/>
      <c r="TVP738" s="5"/>
      <c r="TVQ738" s="6"/>
      <c r="TVR738" s="6"/>
      <c r="TVS738" s="6"/>
      <c r="TVT738" s="5"/>
      <c r="TVU738" s="1"/>
      <c r="TVV738" s="5"/>
      <c r="TVW738" s="6"/>
      <c r="TVX738" s="6"/>
      <c r="TVY738" s="6"/>
      <c r="TVZ738" s="5"/>
      <c r="TWA738" s="1"/>
      <c r="TWB738" s="5"/>
      <c r="TWC738" s="6"/>
      <c r="TWD738" s="6"/>
      <c r="TWE738" s="6"/>
      <c r="TWF738" s="5"/>
      <c r="TWG738" s="1"/>
      <c r="TWH738" s="5"/>
      <c r="TWI738" s="6"/>
      <c r="TWJ738" s="6"/>
      <c r="TWK738" s="6"/>
      <c r="TWL738" s="5"/>
      <c r="TWM738" s="1"/>
      <c r="TWN738" s="5"/>
      <c r="TWO738" s="6"/>
      <c r="TWP738" s="6"/>
      <c r="TWQ738" s="6"/>
      <c r="TWR738" s="5"/>
      <c r="TWS738" s="1"/>
      <c r="TWT738" s="5"/>
      <c r="TWU738" s="6"/>
      <c r="TWV738" s="6"/>
      <c r="TWW738" s="6"/>
      <c r="TWX738" s="5"/>
      <c r="TWY738" s="1"/>
      <c r="TWZ738" s="5"/>
      <c r="TXA738" s="6"/>
      <c r="TXB738" s="6"/>
      <c r="TXC738" s="6"/>
      <c r="TXD738" s="5"/>
      <c r="TXE738" s="1"/>
      <c r="TXF738" s="5"/>
      <c r="TXG738" s="6"/>
      <c r="TXH738" s="6"/>
      <c r="TXI738" s="6"/>
      <c r="TXJ738" s="5"/>
      <c r="TXK738" s="1"/>
      <c r="TXL738" s="5"/>
      <c r="TXM738" s="6"/>
      <c r="TXN738" s="6"/>
      <c r="TXO738" s="6"/>
      <c r="TXP738" s="5"/>
      <c r="TXQ738" s="1"/>
      <c r="TXR738" s="5"/>
      <c r="TXS738" s="6"/>
      <c r="TXT738" s="6"/>
      <c r="TXU738" s="6"/>
      <c r="TXV738" s="5"/>
      <c r="TXW738" s="1"/>
      <c r="TXX738" s="5"/>
      <c r="TXY738" s="6"/>
      <c r="TXZ738" s="6"/>
      <c r="TYA738" s="6"/>
      <c r="TYB738" s="5"/>
      <c r="TYC738" s="1"/>
      <c r="TYD738" s="5"/>
      <c r="TYE738" s="6"/>
      <c r="TYF738" s="6"/>
      <c r="TYG738" s="6"/>
      <c r="TYH738" s="5"/>
      <c r="TYI738" s="1"/>
      <c r="TYJ738" s="5"/>
      <c r="TYK738" s="6"/>
      <c r="TYL738" s="6"/>
      <c r="TYM738" s="6"/>
      <c r="TYN738" s="5"/>
      <c r="TYO738" s="1"/>
      <c r="TYP738" s="5"/>
      <c r="TYQ738" s="6"/>
      <c r="TYR738" s="6"/>
      <c r="TYS738" s="6"/>
      <c r="TYT738" s="5"/>
      <c r="TYU738" s="1"/>
      <c r="TYV738" s="5"/>
      <c r="TYW738" s="6"/>
      <c r="TYX738" s="6"/>
      <c r="TYY738" s="6"/>
      <c r="TYZ738" s="5"/>
      <c r="TZA738" s="1"/>
      <c r="TZB738" s="5"/>
      <c r="TZC738" s="6"/>
      <c r="TZD738" s="6"/>
      <c r="TZE738" s="6"/>
      <c r="TZF738" s="5"/>
      <c r="TZG738" s="1"/>
      <c r="TZH738" s="5"/>
      <c r="TZI738" s="6"/>
      <c r="TZJ738" s="6"/>
      <c r="TZK738" s="6"/>
      <c r="TZL738" s="5"/>
      <c r="TZM738" s="1"/>
      <c r="TZN738" s="5"/>
      <c r="TZO738" s="6"/>
      <c r="TZP738" s="6"/>
      <c r="TZQ738" s="6"/>
      <c r="TZR738" s="5"/>
      <c r="TZS738" s="1"/>
      <c r="TZT738" s="5"/>
      <c r="TZU738" s="6"/>
      <c r="TZV738" s="6"/>
      <c r="TZW738" s="6"/>
      <c r="TZX738" s="5"/>
      <c r="TZY738" s="1"/>
      <c r="TZZ738" s="5"/>
      <c r="UAA738" s="6"/>
      <c r="UAB738" s="6"/>
      <c r="UAC738" s="6"/>
      <c r="UAD738" s="5"/>
      <c r="UAE738" s="1"/>
      <c r="UAF738" s="5"/>
      <c r="UAG738" s="6"/>
      <c r="UAH738" s="6"/>
      <c r="UAI738" s="6"/>
      <c r="UAJ738" s="5"/>
      <c r="UAK738" s="1"/>
      <c r="UAL738" s="5"/>
      <c r="UAM738" s="6"/>
      <c r="UAN738" s="6"/>
      <c r="UAO738" s="6"/>
      <c r="UAP738" s="5"/>
      <c r="UAQ738" s="1"/>
      <c r="UAR738" s="5"/>
      <c r="UAS738" s="6"/>
      <c r="UAT738" s="6"/>
      <c r="UAU738" s="6"/>
      <c r="UAV738" s="5"/>
      <c r="UAW738" s="1"/>
      <c r="UAX738" s="5"/>
      <c r="UAY738" s="6"/>
      <c r="UAZ738" s="6"/>
      <c r="UBA738" s="6"/>
      <c r="UBB738" s="5"/>
      <c r="UBC738" s="1"/>
      <c r="UBD738" s="5"/>
      <c r="UBE738" s="6"/>
      <c r="UBF738" s="6"/>
      <c r="UBG738" s="6"/>
      <c r="UBH738" s="5"/>
      <c r="UBI738" s="1"/>
      <c r="UBJ738" s="5"/>
      <c r="UBK738" s="6"/>
      <c r="UBL738" s="6"/>
      <c r="UBM738" s="6"/>
      <c r="UBN738" s="5"/>
      <c r="UBO738" s="1"/>
      <c r="UBP738" s="5"/>
      <c r="UBQ738" s="6"/>
      <c r="UBR738" s="6"/>
      <c r="UBS738" s="6"/>
      <c r="UBT738" s="5"/>
      <c r="UBU738" s="1"/>
      <c r="UBV738" s="5"/>
      <c r="UBW738" s="6"/>
      <c r="UBX738" s="6"/>
      <c r="UBY738" s="6"/>
      <c r="UBZ738" s="5"/>
      <c r="UCA738" s="1"/>
      <c r="UCB738" s="5"/>
      <c r="UCC738" s="6"/>
      <c r="UCD738" s="6"/>
      <c r="UCE738" s="6"/>
      <c r="UCF738" s="5"/>
      <c r="UCG738" s="1"/>
      <c r="UCH738" s="5"/>
      <c r="UCI738" s="6"/>
      <c r="UCJ738" s="6"/>
      <c r="UCK738" s="6"/>
      <c r="UCL738" s="5"/>
      <c r="UCM738" s="1"/>
      <c r="UCN738" s="5"/>
      <c r="UCO738" s="6"/>
      <c r="UCP738" s="6"/>
      <c r="UCQ738" s="6"/>
      <c r="UCR738" s="5"/>
      <c r="UCS738" s="1"/>
      <c r="UCT738" s="5"/>
      <c r="UCU738" s="6"/>
      <c r="UCV738" s="6"/>
      <c r="UCW738" s="6"/>
      <c r="UCX738" s="5"/>
      <c r="UCY738" s="1"/>
      <c r="UCZ738" s="5"/>
      <c r="UDA738" s="6"/>
      <c r="UDB738" s="6"/>
      <c r="UDC738" s="6"/>
      <c r="UDD738" s="5"/>
      <c r="UDE738" s="1"/>
      <c r="UDF738" s="5"/>
      <c r="UDG738" s="6"/>
      <c r="UDH738" s="6"/>
      <c r="UDI738" s="6"/>
      <c r="UDJ738" s="5"/>
      <c r="UDK738" s="1"/>
      <c r="UDL738" s="5"/>
      <c r="UDM738" s="6"/>
      <c r="UDN738" s="6"/>
      <c r="UDO738" s="6"/>
      <c r="UDP738" s="5"/>
      <c r="UDQ738" s="1"/>
      <c r="UDR738" s="5"/>
      <c r="UDS738" s="6"/>
      <c r="UDT738" s="6"/>
      <c r="UDU738" s="6"/>
      <c r="UDV738" s="5"/>
      <c r="UDW738" s="1"/>
      <c r="UDX738" s="5"/>
      <c r="UDY738" s="6"/>
      <c r="UDZ738" s="6"/>
      <c r="UEA738" s="6"/>
      <c r="UEB738" s="5"/>
      <c r="UEC738" s="1"/>
      <c r="UED738" s="5"/>
      <c r="UEE738" s="6"/>
      <c r="UEF738" s="6"/>
      <c r="UEG738" s="6"/>
      <c r="UEH738" s="5"/>
      <c r="UEI738" s="1"/>
      <c r="UEJ738" s="5"/>
      <c r="UEK738" s="6"/>
      <c r="UEL738" s="6"/>
      <c r="UEM738" s="6"/>
      <c r="UEN738" s="5"/>
      <c r="UEO738" s="1"/>
      <c r="UEP738" s="5"/>
      <c r="UEQ738" s="6"/>
      <c r="UER738" s="6"/>
      <c r="UES738" s="6"/>
      <c r="UET738" s="5"/>
      <c r="UEU738" s="1"/>
      <c r="UEV738" s="5"/>
      <c r="UEW738" s="6"/>
      <c r="UEX738" s="6"/>
      <c r="UEY738" s="6"/>
      <c r="UEZ738" s="5"/>
      <c r="UFA738" s="1"/>
      <c r="UFB738" s="5"/>
      <c r="UFC738" s="6"/>
      <c r="UFD738" s="6"/>
      <c r="UFE738" s="6"/>
      <c r="UFF738" s="5"/>
      <c r="UFG738" s="1"/>
      <c r="UFH738" s="5"/>
      <c r="UFI738" s="6"/>
      <c r="UFJ738" s="6"/>
      <c r="UFK738" s="6"/>
      <c r="UFL738" s="5"/>
      <c r="UFM738" s="1"/>
      <c r="UFN738" s="5"/>
      <c r="UFO738" s="6"/>
      <c r="UFP738" s="6"/>
      <c r="UFQ738" s="6"/>
      <c r="UFR738" s="5"/>
      <c r="UFS738" s="1"/>
      <c r="UFT738" s="5"/>
      <c r="UFU738" s="6"/>
      <c r="UFV738" s="6"/>
      <c r="UFW738" s="6"/>
      <c r="UFX738" s="5"/>
      <c r="UFY738" s="1"/>
      <c r="UFZ738" s="5"/>
      <c r="UGA738" s="6"/>
      <c r="UGB738" s="6"/>
      <c r="UGC738" s="6"/>
      <c r="UGD738" s="5"/>
      <c r="UGE738" s="1"/>
      <c r="UGF738" s="5"/>
      <c r="UGG738" s="6"/>
      <c r="UGH738" s="6"/>
      <c r="UGI738" s="6"/>
      <c r="UGJ738" s="5"/>
      <c r="UGK738" s="1"/>
      <c r="UGL738" s="5"/>
      <c r="UGM738" s="6"/>
      <c r="UGN738" s="6"/>
      <c r="UGO738" s="6"/>
      <c r="UGP738" s="5"/>
      <c r="UGQ738" s="1"/>
      <c r="UGR738" s="5"/>
      <c r="UGS738" s="6"/>
      <c r="UGT738" s="6"/>
      <c r="UGU738" s="6"/>
      <c r="UGV738" s="5"/>
      <c r="UGW738" s="1"/>
      <c r="UGX738" s="5"/>
      <c r="UGY738" s="6"/>
      <c r="UGZ738" s="6"/>
      <c r="UHA738" s="6"/>
      <c r="UHB738" s="5"/>
      <c r="UHC738" s="1"/>
      <c r="UHD738" s="5"/>
      <c r="UHE738" s="6"/>
      <c r="UHF738" s="6"/>
      <c r="UHG738" s="6"/>
      <c r="UHH738" s="5"/>
      <c r="UHI738" s="1"/>
      <c r="UHJ738" s="5"/>
      <c r="UHK738" s="6"/>
      <c r="UHL738" s="6"/>
      <c r="UHM738" s="6"/>
      <c r="UHN738" s="5"/>
      <c r="UHO738" s="1"/>
      <c r="UHP738" s="5"/>
      <c r="UHQ738" s="6"/>
      <c r="UHR738" s="6"/>
      <c r="UHS738" s="6"/>
      <c r="UHT738" s="5"/>
      <c r="UHU738" s="1"/>
      <c r="UHV738" s="5"/>
      <c r="UHW738" s="6"/>
      <c r="UHX738" s="6"/>
      <c r="UHY738" s="6"/>
      <c r="UHZ738" s="5"/>
      <c r="UIA738" s="1"/>
      <c r="UIB738" s="5"/>
      <c r="UIC738" s="6"/>
      <c r="UID738" s="6"/>
      <c r="UIE738" s="6"/>
      <c r="UIF738" s="5"/>
      <c r="UIG738" s="1"/>
      <c r="UIH738" s="5"/>
      <c r="UII738" s="6"/>
      <c r="UIJ738" s="6"/>
      <c r="UIK738" s="6"/>
      <c r="UIL738" s="5"/>
      <c r="UIM738" s="1"/>
      <c r="UIN738" s="5"/>
      <c r="UIO738" s="6"/>
      <c r="UIP738" s="6"/>
      <c r="UIQ738" s="6"/>
      <c r="UIR738" s="5"/>
      <c r="UIS738" s="1"/>
      <c r="UIT738" s="5"/>
      <c r="UIU738" s="6"/>
      <c r="UIV738" s="6"/>
      <c r="UIW738" s="6"/>
      <c r="UIX738" s="5"/>
      <c r="UIY738" s="1"/>
      <c r="UIZ738" s="5"/>
      <c r="UJA738" s="6"/>
      <c r="UJB738" s="6"/>
      <c r="UJC738" s="6"/>
      <c r="UJD738" s="5"/>
      <c r="UJE738" s="1"/>
      <c r="UJF738" s="5"/>
      <c r="UJG738" s="6"/>
      <c r="UJH738" s="6"/>
      <c r="UJI738" s="6"/>
      <c r="UJJ738" s="5"/>
      <c r="UJK738" s="1"/>
      <c r="UJL738" s="5"/>
      <c r="UJM738" s="6"/>
      <c r="UJN738" s="6"/>
      <c r="UJO738" s="6"/>
      <c r="UJP738" s="5"/>
      <c r="UJQ738" s="1"/>
      <c r="UJR738" s="5"/>
      <c r="UJS738" s="6"/>
      <c r="UJT738" s="6"/>
      <c r="UJU738" s="6"/>
      <c r="UJV738" s="5"/>
      <c r="UJW738" s="1"/>
      <c r="UJX738" s="5"/>
      <c r="UJY738" s="6"/>
      <c r="UJZ738" s="6"/>
      <c r="UKA738" s="6"/>
      <c r="UKB738" s="5"/>
      <c r="UKC738" s="1"/>
      <c r="UKD738" s="5"/>
      <c r="UKE738" s="6"/>
      <c r="UKF738" s="6"/>
      <c r="UKG738" s="6"/>
      <c r="UKH738" s="5"/>
      <c r="UKI738" s="1"/>
      <c r="UKJ738" s="5"/>
      <c r="UKK738" s="6"/>
      <c r="UKL738" s="6"/>
      <c r="UKM738" s="6"/>
      <c r="UKN738" s="5"/>
      <c r="UKO738" s="1"/>
      <c r="UKP738" s="5"/>
      <c r="UKQ738" s="6"/>
      <c r="UKR738" s="6"/>
      <c r="UKS738" s="6"/>
      <c r="UKT738" s="5"/>
      <c r="UKU738" s="1"/>
      <c r="UKV738" s="5"/>
      <c r="UKW738" s="6"/>
      <c r="UKX738" s="6"/>
      <c r="UKY738" s="6"/>
      <c r="UKZ738" s="5"/>
      <c r="ULA738" s="1"/>
      <c r="ULB738" s="5"/>
      <c r="ULC738" s="6"/>
      <c r="ULD738" s="6"/>
      <c r="ULE738" s="6"/>
      <c r="ULF738" s="5"/>
      <c r="ULG738" s="1"/>
      <c r="ULH738" s="5"/>
      <c r="ULI738" s="6"/>
      <c r="ULJ738" s="6"/>
      <c r="ULK738" s="6"/>
      <c r="ULL738" s="5"/>
      <c r="ULM738" s="1"/>
      <c r="ULN738" s="5"/>
      <c r="ULO738" s="6"/>
      <c r="ULP738" s="6"/>
      <c r="ULQ738" s="6"/>
      <c r="ULR738" s="5"/>
      <c r="ULS738" s="1"/>
      <c r="ULT738" s="5"/>
      <c r="ULU738" s="6"/>
      <c r="ULV738" s="6"/>
      <c r="ULW738" s="6"/>
      <c r="ULX738" s="5"/>
      <c r="ULY738" s="1"/>
      <c r="ULZ738" s="5"/>
      <c r="UMA738" s="6"/>
      <c r="UMB738" s="6"/>
      <c r="UMC738" s="6"/>
      <c r="UMD738" s="5"/>
      <c r="UME738" s="1"/>
      <c r="UMF738" s="5"/>
      <c r="UMG738" s="6"/>
      <c r="UMH738" s="6"/>
      <c r="UMI738" s="6"/>
      <c r="UMJ738" s="5"/>
      <c r="UMK738" s="1"/>
      <c r="UML738" s="5"/>
      <c r="UMM738" s="6"/>
      <c r="UMN738" s="6"/>
      <c r="UMO738" s="6"/>
      <c r="UMP738" s="5"/>
      <c r="UMQ738" s="1"/>
      <c r="UMR738" s="5"/>
      <c r="UMS738" s="6"/>
      <c r="UMT738" s="6"/>
      <c r="UMU738" s="6"/>
      <c r="UMV738" s="5"/>
      <c r="UMW738" s="1"/>
      <c r="UMX738" s="5"/>
      <c r="UMY738" s="6"/>
      <c r="UMZ738" s="6"/>
      <c r="UNA738" s="6"/>
      <c r="UNB738" s="5"/>
      <c r="UNC738" s="1"/>
      <c r="UND738" s="5"/>
      <c r="UNE738" s="6"/>
      <c r="UNF738" s="6"/>
      <c r="UNG738" s="6"/>
      <c r="UNH738" s="5"/>
      <c r="UNI738" s="1"/>
      <c r="UNJ738" s="5"/>
      <c r="UNK738" s="6"/>
      <c r="UNL738" s="6"/>
      <c r="UNM738" s="6"/>
      <c r="UNN738" s="5"/>
      <c r="UNO738" s="1"/>
      <c r="UNP738" s="5"/>
      <c r="UNQ738" s="6"/>
      <c r="UNR738" s="6"/>
      <c r="UNS738" s="6"/>
      <c r="UNT738" s="5"/>
      <c r="UNU738" s="1"/>
      <c r="UNV738" s="5"/>
      <c r="UNW738" s="6"/>
      <c r="UNX738" s="6"/>
      <c r="UNY738" s="6"/>
      <c r="UNZ738" s="5"/>
      <c r="UOA738" s="1"/>
      <c r="UOB738" s="5"/>
      <c r="UOC738" s="6"/>
      <c r="UOD738" s="6"/>
      <c r="UOE738" s="6"/>
      <c r="UOF738" s="5"/>
      <c r="UOG738" s="1"/>
      <c r="UOH738" s="5"/>
      <c r="UOI738" s="6"/>
      <c r="UOJ738" s="6"/>
      <c r="UOK738" s="6"/>
      <c r="UOL738" s="5"/>
      <c r="UOM738" s="1"/>
      <c r="UON738" s="5"/>
      <c r="UOO738" s="6"/>
      <c r="UOP738" s="6"/>
      <c r="UOQ738" s="6"/>
      <c r="UOR738" s="5"/>
      <c r="UOS738" s="1"/>
      <c r="UOT738" s="5"/>
      <c r="UOU738" s="6"/>
      <c r="UOV738" s="6"/>
      <c r="UOW738" s="6"/>
      <c r="UOX738" s="5"/>
      <c r="UOY738" s="1"/>
      <c r="UOZ738" s="5"/>
      <c r="UPA738" s="6"/>
      <c r="UPB738" s="6"/>
      <c r="UPC738" s="6"/>
      <c r="UPD738" s="5"/>
      <c r="UPE738" s="1"/>
      <c r="UPF738" s="5"/>
      <c r="UPG738" s="6"/>
      <c r="UPH738" s="6"/>
      <c r="UPI738" s="6"/>
      <c r="UPJ738" s="5"/>
      <c r="UPK738" s="1"/>
      <c r="UPL738" s="5"/>
      <c r="UPM738" s="6"/>
      <c r="UPN738" s="6"/>
      <c r="UPO738" s="6"/>
      <c r="UPP738" s="5"/>
      <c r="UPQ738" s="1"/>
      <c r="UPR738" s="5"/>
      <c r="UPS738" s="6"/>
      <c r="UPT738" s="6"/>
      <c r="UPU738" s="6"/>
      <c r="UPV738" s="5"/>
      <c r="UPW738" s="1"/>
      <c r="UPX738" s="5"/>
      <c r="UPY738" s="6"/>
      <c r="UPZ738" s="6"/>
      <c r="UQA738" s="6"/>
      <c r="UQB738" s="5"/>
      <c r="UQC738" s="1"/>
      <c r="UQD738" s="5"/>
      <c r="UQE738" s="6"/>
      <c r="UQF738" s="6"/>
      <c r="UQG738" s="6"/>
      <c r="UQH738" s="5"/>
      <c r="UQI738" s="1"/>
      <c r="UQJ738" s="5"/>
      <c r="UQK738" s="6"/>
      <c r="UQL738" s="6"/>
      <c r="UQM738" s="6"/>
      <c r="UQN738" s="5"/>
      <c r="UQO738" s="1"/>
      <c r="UQP738" s="5"/>
      <c r="UQQ738" s="6"/>
      <c r="UQR738" s="6"/>
      <c r="UQS738" s="6"/>
      <c r="UQT738" s="5"/>
      <c r="UQU738" s="1"/>
      <c r="UQV738" s="5"/>
      <c r="UQW738" s="6"/>
      <c r="UQX738" s="6"/>
      <c r="UQY738" s="6"/>
      <c r="UQZ738" s="5"/>
      <c r="URA738" s="1"/>
      <c r="URB738" s="5"/>
      <c r="URC738" s="6"/>
      <c r="URD738" s="6"/>
      <c r="URE738" s="6"/>
      <c r="URF738" s="5"/>
      <c r="URG738" s="1"/>
      <c r="URH738" s="5"/>
      <c r="URI738" s="6"/>
      <c r="URJ738" s="6"/>
      <c r="URK738" s="6"/>
      <c r="URL738" s="5"/>
      <c r="URM738" s="1"/>
      <c r="URN738" s="5"/>
      <c r="URO738" s="6"/>
      <c r="URP738" s="6"/>
      <c r="URQ738" s="6"/>
      <c r="URR738" s="5"/>
      <c r="URS738" s="1"/>
      <c r="URT738" s="5"/>
      <c r="URU738" s="6"/>
      <c r="URV738" s="6"/>
      <c r="URW738" s="6"/>
      <c r="URX738" s="5"/>
      <c r="URY738" s="1"/>
      <c r="URZ738" s="5"/>
      <c r="USA738" s="6"/>
      <c r="USB738" s="6"/>
      <c r="USC738" s="6"/>
      <c r="USD738" s="5"/>
      <c r="USE738" s="1"/>
      <c r="USF738" s="5"/>
      <c r="USG738" s="6"/>
      <c r="USH738" s="6"/>
      <c r="USI738" s="6"/>
      <c r="USJ738" s="5"/>
      <c r="USK738" s="1"/>
      <c r="USL738" s="5"/>
      <c r="USM738" s="6"/>
      <c r="USN738" s="6"/>
      <c r="USO738" s="6"/>
      <c r="USP738" s="5"/>
      <c r="USQ738" s="1"/>
      <c r="USR738" s="5"/>
      <c r="USS738" s="6"/>
      <c r="UST738" s="6"/>
      <c r="USU738" s="6"/>
      <c r="USV738" s="5"/>
      <c r="USW738" s="1"/>
      <c r="USX738" s="5"/>
      <c r="USY738" s="6"/>
      <c r="USZ738" s="6"/>
      <c r="UTA738" s="6"/>
      <c r="UTB738" s="5"/>
      <c r="UTC738" s="1"/>
      <c r="UTD738" s="5"/>
      <c r="UTE738" s="6"/>
      <c r="UTF738" s="6"/>
      <c r="UTG738" s="6"/>
      <c r="UTH738" s="5"/>
      <c r="UTI738" s="1"/>
      <c r="UTJ738" s="5"/>
      <c r="UTK738" s="6"/>
      <c r="UTL738" s="6"/>
      <c r="UTM738" s="6"/>
      <c r="UTN738" s="5"/>
      <c r="UTO738" s="1"/>
      <c r="UTP738" s="5"/>
      <c r="UTQ738" s="6"/>
      <c r="UTR738" s="6"/>
      <c r="UTS738" s="6"/>
      <c r="UTT738" s="5"/>
      <c r="UTU738" s="1"/>
      <c r="UTV738" s="5"/>
      <c r="UTW738" s="6"/>
      <c r="UTX738" s="6"/>
      <c r="UTY738" s="6"/>
      <c r="UTZ738" s="5"/>
      <c r="UUA738" s="1"/>
      <c r="UUB738" s="5"/>
      <c r="UUC738" s="6"/>
      <c r="UUD738" s="6"/>
      <c r="UUE738" s="6"/>
      <c r="UUF738" s="5"/>
      <c r="UUG738" s="1"/>
      <c r="UUH738" s="5"/>
      <c r="UUI738" s="6"/>
      <c r="UUJ738" s="6"/>
      <c r="UUK738" s="6"/>
      <c r="UUL738" s="5"/>
      <c r="UUM738" s="1"/>
      <c r="UUN738" s="5"/>
      <c r="UUO738" s="6"/>
      <c r="UUP738" s="6"/>
      <c r="UUQ738" s="6"/>
      <c r="UUR738" s="5"/>
      <c r="UUS738" s="1"/>
      <c r="UUT738" s="5"/>
      <c r="UUU738" s="6"/>
      <c r="UUV738" s="6"/>
      <c r="UUW738" s="6"/>
      <c r="UUX738" s="5"/>
      <c r="UUY738" s="1"/>
      <c r="UUZ738" s="5"/>
      <c r="UVA738" s="6"/>
      <c r="UVB738" s="6"/>
      <c r="UVC738" s="6"/>
      <c r="UVD738" s="5"/>
      <c r="UVE738" s="1"/>
      <c r="UVF738" s="5"/>
      <c r="UVG738" s="6"/>
      <c r="UVH738" s="6"/>
      <c r="UVI738" s="6"/>
      <c r="UVJ738" s="5"/>
      <c r="UVK738" s="1"/>
      <c r="UVL738" s="5"/>
      <c r="UVM738" s="6"/>
      <c r="UVN738" s="6"/>
      <c r="UVO738" s="6"/>
      <c r="UVP738" s="5"/>
      <c r="UVQ738" s="1"/>
      <c r="UVR738" s="5"/>
      <c r="UVS738" s="6"/>
      <c r="UVT738" s="6"/>
      <c r="UVU738" s="6"/>
      <c r="UVV738" s="5"/>
      <c r="UVW738" s="1"/>
      <c r="UVX738" s="5"/>
      <c r="UVY738" s="6"/>
      <c r="UVZ738" s="6"/>
      <c r="UWA738" s="6"/>
      <c r="UWB738" s="5"/>
      <c r="UWC738" s="1"/>
      <c r="UWD738" s="5"/>
      <c r="UWE738" s="6"/>
      <c r="UWF738" s="6"/>
      <c r="UWG738" s="6"/>
      <c r="UWH738" s="5"/>
      <c r="UWI738" s="1"/>
      <c r="UWJ738" s="5"/>
      <c r="UWK738" s="6"/>
      <c r="UWL738" s="6"/>
      <c r="UWM738" s="6"/>
      <c r="UWN738" s="5"/>
      <c r="UWO738" s="1"/>
      <c r="UWP738" s="5"/>
      <c r="UWQ738" s="6"/>
      <c r="UWR738" s="6"/>
      <c r="UWS738" s="6"/>
      <c r="UWT738" s="5"/>
      <c r="UWU738" s="1"/>
      <c r="UWV738" s="5"/>
      <c r="UWW738" s="6"/>
      <c r="UWX738" s="6"/>
      <c r="UWY738" s="6"/>
      <c r="UWZ738" s="5"/>
      <c r="UXA738" s="1"/>
      <c r="UXB738" s="5"/>
      <c r="UXC738" s="6"/>
      <c r="UXD738" s="6"/>
      <c r="UXE738" s="6"/>
      <c r="UXF738" s="5"/>
      <c r="UXG738" s="1"/>
      <c r="UXH738" s="5"/>
      <c r="UXI738" s="6"/>
      <c r="UXJ738" s="6"/>
      <c r="UXK738" s="6"/>
      <c r="UXL738" s="5"/>
      <c r="UXM738" s="1"/>
      <c r="UXN738" s="5"/>
      <c r="UXO738" s="6"/>
      <c r="UXP738" s="6"/>
      <c r="UXQ738" s="6"/>
      <c r="UXR738" s="5"/>
      <c r="UXS738" s="1"/>
      <c r="UXT738" s="5"/>
      <c r="UXU738" s="6"/>
      <c r="UXV738" s="6"/>
      <c r="UXW738" s="6"/>
      <c r="UXX738" s="5"/>
      <c r="UXY738" s="1"/>
      <c r="UXZ738" s="5"/>
      <c r="UYA738" s="6"/>
      <c r="UYB738" s="6"/>
      <c r="UYC738" s="6"/>
      <c r="UYD738" s="5"/>
      <c r="UYE738" s="1"/>
      <c r="UYF738" s="5"/>
      <c r="UYG738" s="6"/>
      <c r="UYH738" s="6"/>
      <c r="UYI738" s="6"/>
      <c r="UYJ738" s="5"/>
      <c r="UYK738" s="1"/>
      <c r="UYL738" s="5"/>
      <c r="UYM738" s="6"/>
      <c r="UYN738" s="6"/>
      <c r="UYO738" s="6"/>
      <c r="UYP738" s="5"/>
      <c r="UYQ738" s="1"/>
      <c r="UYR738" s="5"/>
      <c r="UYS738" s="6"/>
      <c r="UYT738" s="6"/>
      <c r="UYU738" s="6"/>
      <c r="UYV738" s="5"/>
      <c r="UYW738" s="1"/>
      <c r="UYX738" s="5"/>
      <c r="UYY738" s="6"/>
      <c r="UYZ738" s="6"/>
      <c r="UZA738" s="6"/>
      <c r="UZB738" s="5"/>
      <c r="UZC738" s="1"/>
      <c r="UZD738" s="5"/>
      <c r="UZE738" s="6"/>
      <c r="UZF738" s="6"/>
      <c r="UZG738" s="6"/>
      <c r="UZH738" s="5"/>
      <c r="UZI738" s="1"/>
      <c r="UZJ738" s="5"/>
      <c r="UZK738" s="6"/>
      <c r="UZL738" s="6"/>
      <c r="UZM738" s="6"/>
      <c r="UZN738" s="5"/>
      <c r="UZO738" s="1"/>
      <c r="UZP738" s="5"/>
      <c r="UZQ738" s="6"/>
      <c r="UZR738" s="6"/>
      <c r="UZS738" s="6"/>
      <c r="UZT738" s="5"/>
      <c r="UZU738" s="1"/>
      <c r="UZV738" s="5"/>
      <c r="UZW738" s="6"/>
      <c r="UZX738" s="6"/>
      <c r="UZY738" s="6"/>
      <c r="UZZ738" s="5"/>
      <c r="VAA738" s="1"/>
      <c r="VAB738" s="5"/>
      <c r="VAC738" s="6"/>
      <c r="VAD738" s="6"/>
      <c r="VAE738" s="6"/>
      <c r="VAF738" s="5"/>
      <c r="VAG738" s="1"/>
      <c r="VAH738" s="5"/>
      <c r="VAI738" s="6"/>
      <c r="VAJ738" s="6"/>
      <c r="VAK738" s="6"/>
      <c r="VAL738" s="5"/>
      <c r="VAM738" s="1"/>
      <c r="VAN738" s="5"/>
      <c r="VAO738" s="6"/>
      <c r="VAP738" s="6"/>
      <c r="VAQ738" s="6"/>
      <c r="VAR738" s="5"/>
      <c r="VAS738" s="1"/>
      <c r="VAT738" s="5"/>
      <c r="VAU738" s="6"/>
      <c r="VAV738" s="6"/>
      <c r="VAW738" s="6"/>
      <c r="VAX738" s="5"/>
      <c r="VAY738" s="1"/>
      <c r="VAZ738" s="5"/>
      <c r="VBA738" s="6"/>
      <c r="VBB738" s="6"/>
      <c r="VBC738" s="6"/>
      <c r="VBD738" s="5"/>
      <c r="VBE738" s="1"/>
      <c r="VBF738" s="5"/>
      <c r="VBG738" s="6"/>
      <c r="VBH738" s="6"/>
      <c r="VBI738" s="6"/>
      <c r="VBJ738" s="5"/>
      <c r="VBK738" s="1"/>
      <c r="VBL738" s="5"/>
      <c r="VBM738" s="6"/>
      <c r="VBN738" s="6"/>
      <c r="VBO738" s="6"/>
      <c r="VBP738" s="5"/>
      <c r="VBQ738" s="1"/>
      <c r="VBR738" s="5"/>
      <c r="VBS738" s="6"/>
      <c r="VBT738" s="6"/>
      <c r="VBU738" s="6"/>
      <c r="VBV738" s="5"/>
      <c r="VBW738" s="1"/>
      <c r="VBX738" s="5"/>
      <c r="VBY738" s="6"/>
      <c r="VBZ738" s="6"/>
      <c r="VCA738" s="6"/>
      <c r="VCB738" s="5"/>
      <c r="VCC738" s="1"/>
      <c r="VCD738" s="5"/>
      <c r="VCE738" s="6"/>
      <c r="VCF738" s="6"/>
      <c r="VCG738" s="6"/>
      <c r="VCH738" s="5"/>
      <c r="VCI738" s="1"/>
      <c r="VCJ738" s="5"/>
      <c r="VCK738" s="6"/>
      <c r="VCL738" s="6"/>
      <c r="VCM738" s="6"/>
      <c r="VCN738" s="5"/>
      <c r="VCO738" s="1"/>
      <c r="VCP738" s="5"/>
      <c r="VCQ738" s="6"/>
      <c r="VCR738" s="6"/>
      <c r="VCS738" s="6"/>
      <c r="VCT738" s="5"/>
      <c r="VCU738" s="1"/>
      <c r="VCV738" s="5"/>
      <c r="VCW738" s="6"/>
      <c r="VCX738" s="6"/>
      <c r="VCY738" s="6"/>
      <c r="VCZ738" s="5"/>
      <c r="VDA738" s="1"/>
      <c r="VDB738" s="5"/>
      <c r="VDC738" s="6"/>
      <c r="VDD738" s="6"/>
      <c r="VDE738" s="6"/>
      <c r="VDF738" s="5"/>
      <c r="VDG738" s="1"/>
      <c r="VDH738" s="5"/>
      <c r="VDI738" s="6"/>
      <c r="VDJ738" s="6"/>
      <c r="VDK738" s="6"/>
      <c r="VDL738" s="5"/>
      <c r="VDM738" s="1"/>
      <c r="VDN738" s="5"/>
      <c r="VDO738" s="6"/>
      <c r="VDP738" s="6"/>
      <c r="VDQ738" s="6"/>
      <c r="VDR738" s="5"/>
      <c r="VDS738" s="1"/>
      <c r="VDT738" s="5"/>
      <c r="VDU738" s="6"/>
      <c r="VDV738" s="6"/>
      <c r="VDW738" s="6"/>
      <c r="VDX738" s="5"/>
      <c r="VDY738" s="1"/>
      <c r="VDZ738" s="5"/>
      <c r="VEA738" s="6"/>
      <c r="VEB738" s="6"/>
      <c r="VEC738" s="6"/>
      <c r="VED738" s="5"/>
      <c r="VEE738" s="1"/>
      <c r="VEF738" s="5"/>
      <c r="VEG738" s="6"/>
      <c r="VEH738" s="6"/>
      <c r="VEI738" s="6"/>
      <c r="VEJ738" s="5"/>
      <c r="VEK738" s="1"/>
      <c r="VEL738" s="5"/>
      <c r="VEM738" s="6"/>
      <c r="VEN738" s="6"/>
      <c r="VEO738" s="6"/>
      <c r="VEP738" s="5"/>
      <c r="VEQ738" s="1"/>
      <c r="VER738" s="5"/>
      <c r="VES738" s="6"/>
      <c r="VET738" s="6"/>
      <c r="VEU738" s="6"/>
      <c r="VEV738" s="5"/>
      <c r="VEW738" s="1"/>
      <c r="VEX738" s="5"/>
      <c r="VEY738" s="6"/>
      <c r="VEZ738" s="6"/>
      <c r="VFA738" s="6"/>
      <c r="VFB738" s="5"/>
      <c r="VFC738" s="1"/>
      <c r="VFD738" s="5"/>
      <c r="VFE738" s="6"/>
      <c r="VFF738" s="6"/>
      <c r="VFG738" s="6"/>
      <c r="VFH738" s="5"/>
      <c r="VFI738" s="1"/>
      <c r="VFJ738" s="5"/>
      <c r="VFK738" s="6"/>
      <c r="VFL738" s="6"/>
      <c r="VFM738" s="6"/>
      <c r="VFN738" s="5"/>
      <c r="VFO738" s="1"/>
      <c r="VFP738" s="5"/>
      <c r="VFQ738" s="6"/>
      <c r="VFR738" s="6"/>
      <c r="VFS738" s="6"/>
      <c r="VFT738" s="5"/>
      <c r="VFU738" s="1"/>
      <c r="VFV738" s="5"/>
      <c r="VFW738" s="6"/>
      <c r="VFX738" s="6"/>
      <c r="VFY738" s="6"/>
      <c r="VFZ738" s="5"/>
      <c r="VGA738" s="1"/>
      <c r="VGB738" s="5"/>
      <c r="VGC738" s="6"/>
      <c r="VGD738" s="6"/>
      <c r="VGE738" s="6"/>
      <c r="VGF738" s="5"/>
      <c r="VGG738" s="1"/>
      <c r="VGH738" s="5"/>
      <c r="VGI738" s="6"/>
      <c r="VGJ738" s="6"/>
      <c r="VGK738" s="6"/>
      <c r="VGL738" s="5"/>
      <c r="VGM738" s="1"/>
      <c r="VGN738" s="5"/>
      <c r="VGO738" s="6"/>
      <c r="VGP738" s="6"/>
      <c r="VGQ738" s="6"/>
      <c r="VGR738" s="5"/>
      <c r="VGS738" s="1"/>
      <c r="VGT738" s="5"/>
      <c r="VGU738" s="6"/>
      <c r="VGV738" s="6"/>
      <c r="VGW738" s="6"/>
      <c r="VGX738" s="5"/>
      <c r="VGY738" s="1"/>
      <c r="VGZ738" s="5"/>
      <c r="VHA738" s="6"/>
      <c r="VHB738" s="6"/>
      <c r="VHC738" s="6"/>
      <c r="VHD738" s="5"/>
      <c r="VHE738" s="1"/>
      <c r="VHF738" s="5"/>
      <c r="VHG738" s="6"/>
      <c r="VHH738" s="6"/>
      <c r="VHI738" s="6"/>
      <c r="VHJ738" s="5"/>
      <c r="VHK738" s="1"/>
      <c r="VHL738" s="5"/>
      <c r="VHM738" s="6"/>
      <c r="VHN738" s="6"/>
      <c r="VHO738" s="6"/>
      <c r="VHP738" s="5"/>
      <c r="VHQ738" s="1"/>
      <c r="VHR738" s="5"/>
      <c r="VHS738" s="6"/>
      <c r="VHT738" s="6"/>
      <c r="VHU738" s="6"/>
      <c r="VHV738" s="5"/>
      <c r="VHW738" s="1"/>
      <c r="VHX738" s="5"/>
      <c r="VHY738" s="6"/>
      <c r="VHZ738" s="6"/>
      <c r="VIA738" s="6"/>
      <c r="VIB738" s="5"/>
      <c r="VIC738" s="1"/>
      <c r="VID738" s="5"/>
      <c r="VIE738" s="6"/>
      <c r="VIF738" s="6"/>
      <c r="VIG738" s="6"/>
      <c r="VIH738" s="5"/>
      <c r="VII738" s="1"/>
      <c r="VIJ738" s="5"/>
      <c r="VIK738" s="6"/>
      <c r="VIL738" s="6"/>
      <c r="VIM738" s="6"/>
      <c r="VIN738" s="5"/>
      <c r="VIO738" s="1"/>
      <c r="VIP738" s="5"/>
      <c r="VIQ738" s="6"/>
      <c r="VIR738" s="6"/>
      <c r="VIS738" s="6"/>
      <c r="VIT738" s="5"/>
      <c r="VIU738" s="1"/>
      <c r="VIV738" s="5"/>
      <c r="VIW738" s="6"/>
      <c r="VIX738" s="6"/>
      <c r="VIY738" s="6"/>
      <c r="VIZ738" s="5"/>
      <c r="VJA738" s="1"/>
      <c r="VJB738" s="5"/>
      <c r="VJC738" s="6"/>
      <c r="VJD738" s="6"/>
      <c r="VJE738" s="6"/>
      <c r="VJF738" s="5"/>
      <c r="VJG738" s="1"/>
      <c r="VJH738" s="5"/>
      <c r="VJI738" s="6"/>
      <c r="VJJ738" s="6"/>
      <c r="VJK738" s="6"/>
      <c r="VJL738" s="5"/>
      <c r="VJM738" s="1"/>
      <c r="VJN738" s="5"/>
      <c r="VJO738" s="6"/>
      <c r="VJP738" s="6"/>
      <c r="VJQ738" s="6"/>
      <c r="VJR738" s="5"/>
      <c r="VJS738" s="1"/>
      <c r="VJT738" s="5"/>
      <c r="VJU738" s="6"/>
      <c r="VJV738" s="6"/>
      <c r="VJW738" s="6"/>
      <c r="VJX738" s="5"/>
      <c r="VJY738" s="1"/>
      <c r="VJZ738" s="5"/>
      <c r="VKA738" s="6"/>
      <c r="VKB738" s="6"/>
      <c r="VKC738" s="6"/>
      <c r="VKD738" s="5"/>
      <c r="VKE738" s="1"/>
      <c r="VKF738" s="5"/>
      <c r="VKG738" s="6"/>
      <c r="VKH738" s="6"/>
      <c r="VKI738" s="6"/>
      <c r="VKJ738" s="5"/>
      <c r="VKK738" s="1"/>
      <c r="VKL738" s="5"/>
      <c r="VKM738" s="6"/>
      <c r="VKN738" s="6"/>
      <c r="VKO738" s="6"/>
      <c r="VKP738" s="5"/>
      <c r="VKQ738" s="1"/>
      <c r="VKR738" s="5"/>
      <c r="VKS738" s="6"/>
      <c r="VKT738" s="6"/>
      <c r="VKU738" s="6"/>
      <c r="VKV738" s="5"/>
      <c r="VKW738" s="1"/>
      <c r="VKX738" s="5"/>
      <c r="VKY738" s="6"/>
      <c r="VKZ738" s="6"/>
      <c r="VLA738" s="6"/>
      <c r="VLB738" s="5"/>
      <c r="VLC738" s="1"/>
      <c r="VLD738" s="5"/>
      <c r="VLE738" s="6"/>
      <c r="VLF738" s="6"/>
      <c r="VLG738" s="6"/>
      <c r="VLH738" s="5"/>
      <c r="VLI738" s="1"/>
      <c r="VLJ738" s="5"/>
      <c r="VLK738" s="6"/>
      <c r="VLL738" s="6"/>
      <c r="VLM738" s="6"/>
      <c r="VLN738" s="5"/>
      <c r="VLO738" s="1"/>
      <c r="VLP738" s="5"/>
      <c r="VLQ738" s="6"/>
      <c r="VLR738" s="6"/>
      <c r="VLS738" s="6"/>
      <c r="VLT738" s="5"/>
      <c r="VLU738" s="1"/>
      <c r="VLV738" s="5"/>
      <c r="VLW738" s="6"/>
      <c r="VLX738" s="6"/>
      <c r="VLY738" s="6"/>
      <c r="VLZ738" s="5"/>
      <c r="VMA738" s="1"/>
      <c r="VMB738" s="5"/>
      <c r="VMC738" s="6"/>
      <c r="VMD738" s="6"/>
      <c r="VME738" s="6"/>
      <c r="VMF738" s="5"/>
      <c r="VMG738" s="1"/>
      <c r="VMH738" s="5"/>
      <c r="VMI738" s="6"/>
      <c r="VMJ738" s="6"/>
      <c r="VMK738" s="6"/>
      <c r="VML738" s="5"/>
      <c r="VMM738" s="1"/>
      <c r="VMN738" s="5"/>
      <c r="VMO738" s="6"/>
      <c r="VMP738" s="6"/>
      <c r="VMQ738" s="6"/>
      <c r="VMR738" s="5"/>
      <c r="VMS738" s="1"/>
      <c r="VMT738" s="5"/>
      <c r="VMU738" s="6"/>
      <c r="VMV738" s="6"/>
      <c r="VMW738" s="6"/>
      <c r="VMX738" s="5"/>
      <c r="VMY738" s="1"/>
      <c r="VMZ738" s="5"/>
      <c r="VNA738" s="6"/>
      <c r="VNB738" s="6"/>
      <c r="VNC738" s="6"/>
      <c r="VND738" s="5"/>
      <c r="VNE738" s="1"/>
      <c r="VNF738" s="5"/>
      <c r="VNG738" s="6"/>
      <c r="VNH738" s="6"/>
      <c r="VNI738" s="6"/>
      <c r="VNJ738" s="5"/>
      <c r="VNK738" s="1"/>
      <c r="VNL738" s="5"/>
      <c r="VNM738" s="6"/>
      <c r="VNN738" s="6"/>
      <c r="VNO738" s="6"/>
      <c r="VNP738" s="5"/>
      <c r="VNQ738" s="1"/>
      <c r="VNR738" s="5"/>
      <c r="VNS738" s="6"/>
      <c r="VNT738" s="6"/>
      <c r="VNU738" s="6"/>
      <c r="VNV738" s="5"/>
      <c r="VNW738" s="1"/>
      <c r="VNX738" s="5"/>
      <c r="VNY738" s="6"/>
      <c r="VNZ738" s="6"/>
      <c r="VOA738" s="6"/>
      <c r="VOB738" s="5"/>
      <c r="VOC738" s="1"/>
      <c r="VOD738" s="5"/>
      <c r="VOE738" s="6"/>
      <c r="VOF738" s="6"/>
      <c r="VOG738" s="6"/>
      <c r="VOH738" s="5"/>
      <c r="VOI738" s="1"/>
      <c r="VOJ738" s="5"/>
      <c r="VOK738" s="6"/>
      <c r="VOL738" s="6"/>
      <c r="VOM738" s="6"/>
      <c r="VON738" s="5"/>
      <c r="VOO738" s="1"/>
      <c r="VOP738" s="5"/>
      <c r="VOQ738" s="6"/>
      <c r="VOR738" s="6"/>
      <c r="VOS738" s="6"/>
      <c r="VOT738" s="5"/>
      <c r="VOU738" s="1"/>
      <c r="VOV738" s="5"/>
      <c r="VOW738" s="6"/>
      <c r="VOX738" s="6"/>
      <c r="VOY738" s="6"/>
      <c r="VOZ738" s="5"/>
      <c r="VPA738" s="1"/>
      <c r="VPB738" s="5"/>
      <c r="VPC738" s="6"/>
      <c r="VPD738" s="6"/>
      <c r="VPE738" s="6"/>
      <c r="VPF738" s="5"/>
      <c r="VPG738" s="1"/>
      <c r="VPH738" s="5"/>
      <c r="VPI738" s="6"/>
      <c r="VPJ738" s="6"/>
      <c r="VPK738" s="6"/>
      <c r="VPL738" s="5"/>
      <c r="VPM738" s="1"/>
      <c r="VPN738" s="5"/>
      <c r="VPO738" s="6"/>
      <c r="VPP738" s="6"/>
      <c r="VPQ738" s="6"/>
      <c r="VPR738" s="5"/>
      <c r="VPS738" s="1"/>
      <c r="VPT738" s="5"/>
      <c r="VPU738" s="6"/>
      <c r="VPV738" s="6"/>
      <c r="VPW738" s="6"/>
      <c r="VPX738" s="5"/>
      <c r="VPY738" s="1"/>
      <c r="VPZ738" s="5"/>
      <c r="VQA738" s="6"/>
      <c r="VQB738" s="6"/>
      <c r="VQC738" s="6"/>
      <c r="VQD738" s="5"/>
      <c r="VQE738" s="1"/>
      <c r="VQF738" s="5"/>
      <c r="VQG738" s="6"/>
      <c r="VQH738" s="6"/>
      <c r="VQI738" s="6"/>
      <c r="VQJ738" s="5"/>
      <c r="VQK738" s="1"/>
      <c r="VQL738" s="5"/>
      <c r="VQM738" s="6"/>
      <c r="VQN738" s="6"/>
      <c r="VQO738" s="6"/>
      <c r="VQP738" s="5"/>
      <c r="VQQ738" s="1"/>
      <c r="VQR738" s="5"/>
      <c r="VQS738" s="6"/>
      <c r="VQT738" s="6"/>
      <c r="VQU738" s="6"/>
      <c r="VQV738" s="5"/>
      <c r="VQW738" s="1"/>
      <c r="VQX738" s="5"/>
      <c r="VQY738" s="6"/>
      <c r="VQZ738" s="6"/>
      <c r="VRA738" s="6"/>
      <c r="VRB738" s="5"/>
      <c r="VRC738" s="1"/>
      <c r="VRD738" s="5"/>
      <c r="VRE738" s="6"/>
      <c r="VRF738" s="6"/>
      <c r="VRG738" s="6"/>
      <c r="VRH738" s="5"/>
      <c r="VRI738" s="1"/>
      <c r="VRJ738" s="5"/>
      <c r="VRK738" s="6"/>
      <c r="VRL738" s="6"/>
      <c r="VRM738" s="6"/>
      <c r="VRN738" s="5"/>
      <c r="VRO738" s="1"/>
      <c r="VRP738" s="5"/>
      <c r="VRQ738" s="6"/>
      <c r="VRR738" s="6"/>
      <c r="VRS738" s="6"/>
      <c r="VRT738" s="5"/>
      <c r="VRU738" s="1"/>
      <c r="VRV738" s="5"/>
      <c r="VRW738" s="6"/>
      <c r="VRX738" s="6"/>
      <c r="VRY738" s="6"/>
      <c r="VRZ738" s="5"/>
      <c r="VSA738" s="1"/>
      <c r="VSB738" s="5"/>
      <c r="VSC738" s="6"/>
      <c r="VSD738" s="6"/>
      <c r="VSE738" s="6"/>
      <c r="VSF738" s="5"/>
      <c r="VSG738" s="1"/>
      <c r="VSH738" s="5"/>
      <c r="VSI738" s="6"/>
      <c r="VSJ738" s="6"/>
      <c r="VSK738" s="6"/>
      <c r="VSL738" s="5"/>
      <c r="VSM738" s="1"/>
      <c r="VSN738" s="5"/>
      <c r="VSO738" s="6"/>
      <c r="VSP738" s="6"/>
      <c r="VSQ738" s="6"/>
      <c r="VSR738" s="5"/>
      <c r="VSS738" s="1"/>
      <c r="VST738" s="5"/>
      <c r="VSU738" s="6"/>
      <c r="VSV738" s="6"/>
      <c r="VSW738" s="6"/>
      <c r="VSX738" s="5"/>
      <c r="VSY738" s="1"/>
      <c r="VSZ738" s="5"/>
      <c r="VTA738" s="6"/>
      <c r="VTB738" s="6"/>
      <c r="VTC738" s="6"/>
      <c r="VTD738" s="5"/>
      <c r="VTE738" s="1"/>
      <c r="VTF738" s="5"/>
      <c r="VTG738" s="6"/>
      <c r="VTH738" s="6"/>
      <c r="VTI738" s="6"/>
      <c r="VTJ738" s="5"/>
      <c r="VTK738" s="1"/>
      <c r="VTL738" s="5"/>
      <c r="VTM738" s="6"/>
      <c r="VTN738" s="6"/>
      <c r="VTO738" s="6"/>
      <c r="VTP738" s="5"/>
      <c r="VTQ738" s="1"/>
      <c r="VTR738" s="5"/>
      <c r="VTS738" s="6"/>
      <c r="VTT738" s="6"/>
      <c r="VTU738" s="6"/>
      <c r="VTV738" s="5"/>
      <c r="VTW738" s="1"/>
      <c r="VTX738" s="5"/>
      <c r="VTY738" s="6"/>
      <c r="VTZ738" s="6"/>
      <c r="VUA738" s="6"/>
      <c r="VUB738" s="5"/>
      <c r="VUC738" s="1"/>
      <c r="VUD738" s="5"/>
      <c r="VUE738" s="6"/>
      <c r="VUF738" s="6"/>
      <c r="VUG738" s="6"/>
      <c r="VUH738" s="5"/>
      <c r="VUI738" s="1"/>
      <c r="VUJ738" s="5"/>
      <c r="VUK738" s="6"/>
      <c r="VUL738" s="6"/>
      <c r="VUM738" s="6"/>
      <c r="VUN738" s="5"/>
      <c r="VUO738" s="1"/>
      <c r="VUP738" s="5"/>
      <c r="VUQ738" s="6"/>
      <c r="VUR738" s="6"/>
      <c r="VUS738" s="6"/>
      <c r="VUT738" s="5"/>
      <c r="VUU738" s="1"/>
      <c r="VUV738" s="5"/>
      <c r="VUW738" s="6"/>
      <c r="VUX738" s="6"/>
      <c r="VUY738" s="6"/>
      <c r="VUZ738" s="5"/>
      <c r="VVA738" s="1"/>
      <c r="VVB738" s="5"/>
      <c r="VVC738" s="6"/>
      <c r="VVD738" s="6"/>
      <c r="VVE738" s="6"/>
      <c r="VVF738" s="5"/>
      <c r="VVG738" s="1"/>
      <c r="VVH738" s="5"/>
      <c r="VVI738" s="6"/>
      <c r="VVJ738" s="6"/>
      <c r="VVK738" s="6"/>
      <c r="VVL738" s="5"/>
      <c r="VVM738" s="1"/>
      <c r="VVN738" s="5"/>
      <c r="VVO738" s="6"/>
      <c r="VVP738" s="6"/>
      <c r="VVQ738" s="6"/>
      <c r="VVR738" s="5"/>
      <c r="VVS738" s="1"/>
      <c r="VVT738" s="5"/>
      <c r="VVU738" s="6"/>
      <c r="VVV738" s="6"/>
      <c r="VVW738" s="6"/>
      <c r="VVX738" s="5"/>
      <c r="VVY738" s="1"/>
      <c r="VVZ738" s="5"/>
      <c r="VWA738" s="6"/>
      <c r="VWB738" s="6"/>
      <c r="VWC738" s="6"/>
      <c r="VWD738" s="5"/>
      <c r="VWE738" s="1"/>
      <c r="VWF738" s="5"/>
      <c r="VWG738" s="6"/>
      <c r="VWH738" s="6"/>
      <c r="VWI738" s="6"/>
      <c r="VWJ738" s="5"/>
      <c r="VWK738" s="1"/>
      <c r="VWL738" s="5"/>
      <c r="VWM738" s="6"/>
      <c r="VWN738" s="6"/>
      <c r="VWO738" s="6"/>
      <c r="VWP738" s="5"/>
      <c r="VWQ738" s="1"/>
      <c r="VWR738" s="5"/>
      <c r="VWS738" s="6"/>
      <c r="VWT738" s="6"/>
      <c r="VWU738" s="6"/>
      <c r="VWV738" s="5"/>
      <c r="VWW738" s="1"/>
      <c r="VWX738" s="5"/>
      <c r="VWY738" s="6"/>
      <c r="VWZ738" s="6"/>
      <c r="VXA738" s="6"/>
      <c r="VXB738" s="5"/>
      <c r="VXC738" s="1"/>
      <c r="VXD738" s="5"/>
      <c r="VXE738" s="6"/>
      <c r="VXF738" s="6"/>
      <c r="VXG738" s="6"/>
      <c r="VXH738" s="5"/>
      <c r="VXI738" s="1"/>
      <c r="VXJ738" s="5"/>
      <c r="VXK738" s="6"/>
      <c r="VXL738" s="6"/>
      <c r="VXM738" s="6"/>
      <c r="VXN738" s="5"/>
      <c r="VXO738" s="1"/>
      <c r="VXP738" s="5"/>
      <c r="VXQ738" s="6"/>
      <c r="VXR738" s="6"/>
      <c r="VXS738" s="6"/>
      <c r="VXT738" s="5"/>
      <c r="VXU738" s="1"/>
      <c r="VXV738" s="5"/>
      <c r="VXW738" s="6"/>
      <c r="VXX738" s="6"/>
      <c r="VXY738" s="6"/>
      <c r="VXZ738" s="5"/>
      <c r="VYA738" s="1"/>
      <c r="VYB738" s="5"/>
      <c r="VYC738" s="6"/>
      <c r="VYD738" s="6"/>
      <c r="VYE738" s="6"/>
      <c r="VYF738" s="5"/>
      <c r="VYG738" s="1"/>
      <c r="VYH738" s="5"/>
      <c r="VYI738" s="6"/>
      <c r="VYJ738" s="6"/>
      <c r="VYK738" s="6"/>
      <c r="VYL738" s="5"/>
      <c r="VYM738" s="1"/>
      <c r="VYN738" s="5"/>
      <c r="VYO738" s="6"/>
      <c r="VYP738" s="6"/>
      <c r="VYQ738" s="6"/>
      <c r="VYR738" s="5"/>
      <c r="VYS738" s="1"/>
      <c r="VYT738" s="5"/>
      <c r="VYU738" s="6"/>
      <c r="VYV738" s="6"/>
      <c r="VYW738" s="6"/>
      <c r="VYX738" s="5"/>
      <c r="VYY738" s="1"/>
      <c r="VYZ738" s="5"/>
      <c r="VZA738" s="6"/>
      <c r="VZB738" s="6"/>
      <c r="VZC738" s="6"/>
      <c r="VZD738" s="5"/>
      <c r="VZE738" s="1"/>
      <c r="VZF738" s="5"/>
      <c r="VZG738" s="6"/>
      <c r="VZH738" s="6"/>
      <c r="VZI738" s="6"/>
      <c r="VZJ738" s="5"/>
      <c r="VZK738" s="1"/>
      <c r="VZL738" s="5"/>
      <c r="VZM738" s="6"/>
      <c r="VZN738" s="6"/>
      <c r="VZO738" s="6"/>
      <c r="VZP738" s="5"/>
      <c r="VZQ738" s="1"/>
      <c r="VZR738" s="5"/>
      <c r="VZS738" s="6"/>
      <c r="VZT738" s="6"/>
      <c r="VZU738" s="6"/>
      <c r="VZV738" s="5"/>
      <c r="VZW738" s="1"/>
      <c r="VZX738" s="5"/>
      <c r="VZY738" s="6"/>
      <c r="VZZ738" s="6"/>
      <c r="WAA738" s="6"/>
      <c r="WAB738" s="5"/>
      <c r="WAC738" s="1"/>
      <c r="WAD738" s="5"/>
      <c r="WAE738" s="6"/>
      <c r="WAF738" s="6"/>
      <c r="WAG738" s="6"/>
      <c r="WAH738" s="5"/>
      <c r="WAI738" s="1"/>
      <c r="WAJ738" s="5"/>
      <c r="WAK738" s="6"/>
      <c r="WAL738" s="6"/>
      <c r="WAM738" s="6"/>
      <c r="WAN738" s="5"/>
      <c r="WAO738" s="1"/>
      <c r="WAP738" s="5"/>
      <c r="WAQ738" s="6"/>
      <c r="WAR738" s="6"/>
      <c r="WAS738" s="6"/>
      <c r="WAT738" s="5"/>
      <c r="WAU738" s="1"/>
      <c r="WAV738" s="5"/>
      <c r="WAW738" s="6"/>
      <c r="WAX738" s="6"/>
      <c r="WAY738" s="6"/>
      <c r="WAZ738" s="5"/>
      <c r="WBA738" s="1"/>
      <c r="WBB738" s="5"/>
      <c r="WBC738" s="6"/>
      <c r="WBD738" s="6"/>
      <c r="WBE738" s="6"/>
      <c r="WBF738" s="5"/>
      <c r="WBG738" s="1"/>
      <c r="WBH738" s="5"/>
      <c r="WBI738" s="6"/>
      <c r="WBJ738" s="6"/>
      <c r="WBK738" s="6"/>
      <c r="WBL738" s="5"/>
      <c r="WBM738" s="1"/>
      <c r="WBN738" s="5"/>
      <c r="WBO738" s="6"/>
      <c r="WBP738" s="6"/>
      <c r="WBQ738" s="6"/>
      <c r="WBR738" s="5"/>
      <c r="WBS738" s="1"/>
      <c r="WBT738" s="5"/>
      <c r="WBU738" s="6"/>
      <c r="WBV738" s="6"/>
      <c r="WBW738" s="6"/>
      <c r="WBX738" s="5"/>
      <c r="WBY738" s="1"/>
      <c r="WBZ738" s="5"/>
      <c r="WCA738" s="6"/>
      <c r="WCB738" s="6"/>
      <c r="WCC738" s="6"/>
      <c r="WCD738" s="5"/>
      <c r="WCE738" s="1"/>
      <c r="WCF738" s="5"/>
      <c r="WCG738" s="6"/>
      <c r="WCH738" s="6"/>
      <c r="WCI738" s="6"/>
      <c r="WCJ738" s="5"/>
      <c r="WCK738" s="1"/>
      <c r="WCL738" s="5"/>
      <c r="WCM738" s="6"/>
      <c r="WCN738" s="6"/>
      <c r="WCO738" s="6"/>
      <c r="WCP738" s="5"/>
      <c r="WCQ738" s="1"/>
      <c r="WCR738" s="5"/>
      <c r="WCS738" s="6"/>
      <c r="WCT738" s="6"/>
      <c r="WCU738" s="6"/>
      <c r="WCV738" s="5"/>
      <c r="WCW738" s="1"/>
      <c r="WCX738" s="5"/>
      <c r="WCY738" s="6"/>
      <c r="WCZ738" s="6"/>
      <c r="WDA738" s="6"/>
      <c r="WDB738" s="5"/>
      <c r="WDC738" s="1"/>
      <c r="WDD738" s="5"/>
      <c r="WDE738" s="6"/>
      <c r="WDF738" s="6"/>
      <c r="WDG738" s="6"/>
      <c r="WDH738" s="5"/>
      <c r="WDI738" s="1"/>
      <c r="WDJ738" s="5"/>
      <c r="WDK738" s="6"/>
      <c r="WDL738" s="6"/>
      <c r="WDM738" s="6"/>
      <c r="WDN738" s="5"/>
      <c r="WDO738" s="1"/>
      <c r="WDP738" s="5"/>
      <c r="WDQ738" s="6"/>
      <c r="WDR738" s="6"/>
      <c r="WDS738" s="6"/>
      <c r="WDT738" s="5"/>
      <c r="WDU738" s="1"/>
      <c r="WDV738" s="5"/>
      <c r="WDW738" s="6"/>
      <c r="WDX738" s="6"/>
      <c r="WDY738" s="6"/>
      <c r="WDZ738" s="5"/>
      <c r="WEA738" s="1"/>
      <c r="WEB738" s="5"/>
      <c r="WEC738" s="6"/>
      <c r="WED738" s="6"/>
      <c r="WEE738" s="6"/>
      <c r="WEF738" s="5"/>
      <c r="WEG738" s="1"/>
      <c r="WEH738" s="5"/>
      <c r="WEI738" s="6"/>
      <c r="WEJ738" s="6"/>
      <c r="WEK738" s="6"/>
      <c r="WEL738" s="5"/>
      <c r="WEM738" s="1"/>
      <c r="WEN738" s="5"/>
      <c r="WEO738" s="6"/>
      <c r="WEP738" s="6"/>
      <c r="WEQ738" s="6"/>
      <c r="WER738" s="5"/>
      <c r="WES738" s="1"/>
      <c r="WET738" s="5"/>
      <c r="WEU738" s="6"/>
      <c r="WEV738" s="6"/>
      <c r="WEW738" s="6"/>
      <c r="WEX738" s="5"/>
      <c r="WEY738" s="1"/>
      <c r="WEZ738" s="5"/>
      <c r="WFA738" s="6"/>
      <c r="WFB738" s="6"/>
      <c r="WFC738" s="6"/>
      <c r="WFD738" s="5"/>
      <c r="WFE738" s="1"/>
      <c r="WFF738" s="5"/>
      <c r="WFG738" s="6"/>
      <c r="WFH738" s="6"/>
      <c r="WFI738" s="6"/>
      <c r="WFJ738" s="5"/>
      <c r="WFK738" s="1"/>
      <c r="WFL738" s="5"/>
      <c r="WFM738" s="6"/>
      <c r="WFN738" s="6"/>
      <c r="WFO738" s="6"/>
      <c r="WFP738" s="5"/>
      <c r="WFQ738" s="1"/>
      <c r="WFR738" s="5"/>
      <c r="WFS738" s="6"/>
      <c r="WFT738" s="6"/>
      <c r="WFU738" s="6"/>
      <c r="WFV738" s="5"/>
      <c r="WFW738" s="1"/>
      <c r="WFX738" s="5"/>
      <c r="WFY738" s="6"/>
      <c r="WFZ738" s="6"/>
      <c r="WGA738" s="6"/>
      <c r="WGB738" s="5"/>
      <c r="WGC738" s="1"/>
      <c r="WGD738" s="5"/>
      <c r="WGE738" s="6"/>
      <c r="WGF738" s="6"/>
      <c r="WGG738" s="6"/>
      <c r="WGH738" s="5"/>
      <c r="WGI738" s="1"/>
      <c r="WGJ738" s="5"/>
      <c r="WGK738" s="6"/>
      <c r="WGL738" s="6"/>
      <c r="WGM738" s="6"/>
      <c r="WGN738" s="5"/>
      <c r="WGO738" s="1"/>
      <c r="WGP738" s="5"/>
      <c r="WGQ738" s="6"/>
      <c r="WGR738" s="6"/>
      <c r="WGS738" s="6"/>
      <c r="WGT738" s="5"/>
      <c r="WGU738" s="1"/>
      <c r="WGV738" s="5"/>
      <c r="WGW738" s="6"/>
      <c r="WGX738" s="6"/>
      <c r="WGY738" s="6"/>
      <c r="WGZ738" s="5"/>
      <c r="WHA738" s="1"/>
      <c r="WHB738" s="5"/>
      <c r="WHC738" s="6"/>
      <c r="WHD738" s="6"/>
      <c r="WHE738" s="6"/>
      <c r="WHF738" s="5"/>
      <c r="WHG738" s="1"/>
      <c r="WHH738" s="5"/>
      <c r="WHI738" s="6"/>
      <c r="WHJ738" s="6"/>
      <c r="WHK738" s="6"/>
      <c r="WHL738" s="5"/>
      <c r="WHM738" s="1"/>
      <c r="WHN738" s="5"/>
      <c r="WHO738" s="6"/>
      <c r="WHP738" s="6"/>
      <c r="WHQ738" s="6"/>
      <c r="WHR738" s="5"/>
      <c r="WHS738" s="1"/>
      <c r="WHT738" s="5"/>
      <c r="WHU738" s="6"/>
      <c r="WHV738" s="6"/>
      <c r="WHW738" s="6"/>
      <c r="WHX738" s="5"/>
      <c r="WHY738" s="1"/>
      <c r="WHZ738" s="5"/>
      <c r="WIA738" s="6"/>
      <c r="WIB738" s="6"/>
      <c r="WIC738" s="6"/>
      <c r="WID738" s="5"/>
      <c r="WIE738" s="1"/>
      <c r="WIF738" s="5"/>
      <c r="WIG738" s="6"/>
      <c r="WIH738" s="6"/>
      <c r="WII738" s="6"/>
      <c r="WIJ738" s="5"/>
      <c r="WIK738" s="1"/>
      <c r="WIL738" s="5"/>
      <c r="WIM738" s="6"/>
      <c r="WIN738" s="6"/>
      <c r="WIO738" s="6"/>
      <c r="WIP738" s="5"/>
      <c r="WIQ738" s="1"/>
      <c r="WIR738" s="5"/>
      <c r="WIS738" s="6"/>
      <c r="WIT738" s="6"/>
      <c r="WIU738" s="6"/>
      <c r="WIV738" s="5"/>
      <c r="WIW738" s="1"/>
      <c r="WIX738" s="5"/>
      <c r="WIY738" s="6"/>
      <c r="WIZ738" s="6"/>
      <c r="WJA738" s="6"/>
      <c r="WJB738" s="5"/>
      <c r="WJC738" s="1"/>
      <c r="WJD738" s="5"/>
      <c r="WJE738" s="6"/>
      <c r="WJF738" s="6"/>
      <c r="WJG738" s="6"/>
      <c r="WJH738" s="5"/>
      <c r="WJI738" s="1"/>
      <c r="WJJ738" s="5"/>
      <c r="WJK738" s="6"/>
      <c r="WJL738" s="6"/>
      <c r="WJM738" s="6"/>
      <c r="WJN738" s="5"/>
      <c r="WJO738" s="1"/>
      <c r="WJP738" s="5"/>
      <c r="WJQ738" s="6"/>
      <c r="WJR738" s="6"/>
      <c r="WJS738" s="6"/>
      <c r="WJT738" s="5"/>
      <c r="WJU738" s="1"/>
      <c r="WJV738" s="5"/>
      <c r="WJW738" s="6"/>
      <c r="WJX738" s="6"/>
      <c r="WJY738" s="6"/>
      <c r="WJZ738" s="5"/>
      <c r="WKA738" s="1"/>
      <c r="WKB738" s="5"/>
      <c r="WKC738" s="6"/>
      <c r="WKD738" s="6"/>
      <c r="WKE738" s="6"/>
      <c r="WKF738" s="5"/>
      <c r="WKG738" s="1"/>
      <c r="WKH738" s="5"/>
      <c r="WKI738" s="6"/>
      <c r="WKJ738" s="6"/>
      <c r="WKK738" s="6"/>
      <c r="WKL738" s="5"/>
      <c r="WKM738" s="1"/>
      <c r="WKN738" s="5"/>
      <c r="WKO738" s="6"/>
      <c r="WKP738" s="6"/>
      <c r="WKQ738" s="6"/>
      <c r="WKR738" s="5"/>
      <c r="WKS738" s="1"/>
      <c r="WKT738" s="5"/>
      <c r="WKU738" s="6"/>
      <c r="WKV738" s="6"/>
      <c r="WKW738" s="6"/>
      <c r="WKX738" s="5"/>
      <c r="WKY738" s="1"/>
      <c r="WKZ738" s="5"/>
      <c r="WLA738" s="6"/>
      <c r="WLB738" s="6"/>
      <c r="WLC738" s="6"/>
      <c r="WLD738" s="5"/>
      <c r="WLE738" s="1"/>
      <c r="WLF738" s="5"/>
      <c r="WLG738" s="6"/>
      <c r="WLH738" s="6"/>
      <c r="WLI738" s="6"/>
      <c r="WLJ738" s="5"/>
      <c r="WLK738" s="1"/>
      <c r="WLL738" s="5"/>
      <c r="WLM738" s="6"/>
      <c r="WLN738" s="6"/>
      <c r="WLO738" s="6"/>
      <c r="WLP738" s="5"/>
      <c r="WLQ738" s="1"/>
      <c r="WLR738" s="5"/>
      <c r="WLS738" s="6"/>
      <c r="WLT738" s="6"/>
      <c r="WLU738" s="6"/>
      <c r="WLV738" s="5"/>
      <c r="WLW738" s="1"/>
      <c r="WLX738" s="5"/>
      <c r="WLY738" s="6"/>
      <c r="WLZ738" s="6"/>
      <c r="WMA738" s="6"/>
      <c r="WMB738" s="5"/>
      <c r="WMC738" s="1"/>
      <c r="WMD738" s="5"/>
      <c r="WME738" s="6"/>
      <c r="WMF738" s="6"/>
      <c r="WMG738" s="6"/>
      <c r="WMH738" s="5"/>
      <c r="WMI738" s="1"/>
      <c r="WMJ738" s="5"/>
      <c r="WMK738" s="6"/>
      <c r="WML738" s="6"/>
      <c r="WMM738" s="6"/>
      <c r="WMN738" s="5"/>
      <c r="WMO738" s="1"/>
      <c r="WMP738" s="5"/>
      <c r="WMQ738" s="6"/>
      <c r="WMR738" s="6"/>
      <c r="WMS738" s="6"/>
      <c r="WMT738" s="5"/>
      <c r="WMU738" s="1"/>
      <c r="WMV738" s="5"/>
      <c r="WMW738" s="6"/>
      <c r="WMX738" s="6"/>
      <c r="WMY738" s="6"/>
      <c r="WMZ738" s="5"/>
      <c r="WNA738" s="1"/>
      <c r="WNB738" s="5"/>
      <c r="WNC738" s="6"/>
      <c r="WND738" s="6"/>
      <c r="WNE738" s="6"/>
      <c r="WNF738" s="5"/>
      <c r="WNG738" s="1"/>
      <c r="WNH738" s="5"/>
      <c r="WNI738" s="6"/>
      <c r="WNJ738" s="6"/>
      <c r="WNK738" s="6"/>
      <c r="WNL738" s="5"/>
      <c r="WNM738" s="1"/>
      <c r="WNN738" s="5"/>
      <c r="WNO738" s="6"/>
      <c r="WNP738" s="6"/>
      <c r="WNQ738" s="6"/>
      <c r="WNR738" s="5"/>
      <c r="WNS738" s="1"/>
      <c r="WNT738" s="5"/>
      <c r="WNU738" s="6"/>
      <c r="WNV738" s="6"/>
      <c r="WNW738" s="6"/>
      <c r="WNX738" s="5"/>
      <c r="WNY738" s="1"/>
      <c r="WNZ738" s="5"/>
      <c r="WOA738" s="6"/>
      <c r="WOB738" s="6"/>
      <c r="WOC738" s="6"/>
      <c r="WOD738" s="5"/>
      <c r="WOE738" s="1"/>
      <c r="WOF738" s="5"/>
      <c r="WOG738" s="6"/>
      <c r="WOH738" s="6"/>
      <c r="WOI738" s="6"/>
      <c r="WOJ738" s="5"/>
      <c r="WOK738" s="1"/>
      <c r="WOL738" s="5"/>
      <c r="WOM738" s="6"/>
      <c r="WON738" s="6"/>
      <c r="WOO738" s="6"/>
      <c r="WOP738" s="5"/>
      <c r="WOQ738" s="1"/>
      <c r="WOR738" s="5"/>
      <c r="WOS738" s="6"/>
      <c r="WOT738" s="6"/>
      <c r="WOU738" s="6"/>
      <c r="WOV738" s="5"/>
      <c r="WOW738" s="1"/>
      <c r="WOX738" s="5"/>
      <c r="WOY738" s="6"/>
      <c r="WOZ738" s="6"/>
      <c r="WPA738" s="6"/>
      <c r="WPB738" s="5"/>
      <c r="WPC738" s="1"/>
      <c r="WPD738" s="5"/>
      <c r="WPE738" s="6"/>
      <c r="WPF738" s="6"/>
      <c r="WPG738" s="6"/>
      <c r="WPH738" s="5"/>
      <c r="WPI738" s="1"/>
      <c r="WPJ738" s="5"/>
      <c r="WPK738" s="6"/>
      <c r="WPL738" s="6"/>
      <c r="WPM738" s="6"/>
      <c r="WPN738" s="5"/>
      <c r="WPO738" s="1"/>
      <c r="WPP738" s="5"/>
      <c r="WPQ738" s="6"/>
      <c r="WPR738" s="6"/>
      <c r="WPS738" s="6"/>
      <c r="WPT738" s="5"/>
      <c r="WPU738" s="1"/>
      <c r="WPV738" s="5"/>
      <c r="WPW738" s="6"/>
      <c r="WPX738" s="6"/>
      <c r="WPY738" s="6"/>
      <c r="WPZ738" s="5"/>
      <c r="WQA738" s="1"/>
      <c r="WQB738" s="5"/>
      <c r="WQC738" s="6"/>
      <c r="WQD738" s="6"/>
      <c r="WQE738" s="6"/>
      <c r="WQF738" s="5"/>
      <c r="WQG738" s="1"/>
      <c r="WQH738" s="5"/>
      <c r="WQI738" s="6"/>
      <c r="WQJ738" s="6"/>
      <c r="WQK738" s="6"/>
      <c r="WQL738" s="5"/>
      <c r="WQM738" s="1"/>
      <c r="WQN738" s="5"/>
      <c r="WQO738" s="6"/>
      <c r="WQP738" s="6"/>
      <c r="WQQ738" s="6"/>
      <c r="WQR738" s="5"/>
      <c r="WQS738" s="1"/>
      <c r="WQT738" s="5"/>
      <c r="WQU738" s="6"/>
      <c r="WQV738" s="6"/>
      <c r="WQW738" s="6"/>
      <c r="WQX738" s="5"/>
      <c r="WQY738" s="1"/>
      <c r="WQZ738" s="5"/>
      <c r="WRA738" s="6"/>
      <c r="WRB738" s="6"/>
      <c r="WRC738" s="6"/>
      <c r="WRD738" s="5"/>
      <c r="WRE738" s="1"/>
      <c r="WRF738" s="5"/>
      <c r="WRG738" s="6"/>
      <c r="WRH738" s="6"/>
      <c r="WRI738" s="6"/>
      <c r="WRJ738" s="5"/>
      <c r="WRK738" s="1"/>
      <c r="WRL738" s="5"/>
      <c r="WRM738" s="6"/>
      <c r="WRN738" s="6"/>
      <c r="WRO738" s="6"/>
      <c r="WRP738" s="5"/>
      <c r="WRQ738" s="1"/>
      <c r="WRR738" s="5"/>
      <c r="WRS738" s="6"/>
      <c r="WRT738" s="6"/>
      <c r="WRU738" s="6"/>
      <c r="WRV738" s="5"/>
      <c r="WRW738" s="1"/>
      <c r="WRX738" s="5"/>
      <c r="WRY738" s="6"/>
      <c r="WRZ738" s="6"/>
      <c r="WSA738" s="6"/>
      <c r="WSB738" s="5"/>
      <c r="WSC738" s="1"/>
      <c r="WSD738" s="5"/>
      <c r="WSE738" s="6"/>
      <c r="WSF738" s="6"/>
      <c r="WSG738" s="6"/>
      <c r="WSH738" s="5"/>
      <c r="WSI738" s="1"/>
      <c r="WSJ738" s="5"/>
      <c r="WSK738" s="6"/>
      <c r="WSL738" s="6"/>
      <c r="WSM738" s="6"/>
      <c r="WSN738" s="5"/>
      <c r="WSO738" s="1"/>
      <c r="WSP738" s="5"/>
      <c r="WSQ738" s="6"/>
      <c r="WSR738" s="6"/>
      <c r="WSS738" s="6"/>
      <c r="WST738" s="5"/>
      <c r="WSU738" s="1"/>
      <c r="WSV738" s="5"/>
      <c r="WSW738" s="6"/>
      <c r="WSX738" s="6"/>
      <c r="WSY738" s="6"/>
      <c r="WSZ738" s="5"/>
      <c r="WTA738" s="1"/>
      <c r="WTB738" s="5"/>
      <c r="WTC738" s="6"/>
      <c r="WTD738" s="6"/>
      <c r="WTE738" s="6"/>
      <c r="WTF738" s="5"/>
      <c r="WTG738" s="1"/>
      <c r="WTH738" s="5"/>
      <c r="WTI738" s="6"/>
      <c r="WTJ738" s="6"/>
      <c r="WTK738" s="6"/>
      <c r="WTL738" s="5"/>
      <c r="WTM738" s="1"/>
      <c r="WTN738" s="5"/>
      <c r="WTO738" s="6"/>
      <c r="WTP738" s="6"/>
      <c r="WTQ738" s="6"/>
      <c r="WTR738" s="5"/>
      <c r="WTS738" s="1"/>
      <c r="WTT738" s="5"/>
      <c r="WTU738" s="6"/>
      <c r="WTV738" s="6"/>
      <c r="WTW738" s="6"/>
      <c r="WTX738" s="5"/>
      <c r="WTY738" s="1"/>
      <c r="WTZ738" s="5"/>
      <c r="WUA738" s="6"/>
      <c r="WUB738" s="6"/>
      <c r="WUC738" s="6"/>
      <c r="WUD738" s="5"/>
      <c r="WUE738" s="1"/>
      <c r="WUF738" s="5"/>
      <c r="WUG738" s="6"/>
      <c r="WUH738" s="6"/>
      <c r="WUI738" s="6"/>
      <c r="WUJ738" s="5"/>
      <c r="WUK738" s="1"/>
      <c r="WUL738" s="5"/>
      <c r="WUM738" s="6"/>
      <c r="WUN738" s="6"/>
      <c r="WUO738" s="6"/>
      <c r="WUP738" s="5"/>
      <c r="WUQ738" s="1"/>
      <c r="WUR738" s="5"/>
      <c r="WUS738" s="6"/>
      <c r="WUT738" s="6"/>
      <c r="WUU738" s="6"/>
      <c r="WUV738" s="5"/>
      <c r="WUW738" s="1"/>
      <c r="WUX738" s="5"/>
      <c r="WUY738" s="6"/>
      <c r="WUZ738" s="6"/>
      <c r="WVA738" s="6"/>
      <c r="WVB738" s="5"/>
      <c r="WVC738" s="1"/>
      <c r="WVD738" s="5"/>
      <c r="WVE738" s="6"/>
      <c r="WVF738" s="6"/>
      <c r="WVG738" s="6"/>
      <c r="WVH738" s="5"/>
      <c r="WVI738" s="1"/>
      <c r="WVJ738" s="5"/>
      <c r="WVK738" s="6"/>
      <c r="WVL738" s="6"/>
      <c r="WVM738" s="6"/>
      <c r="WVN738" s="5"/>
      <c r="WVO738" s="1"/>
      <c r="WVP738" s="5"/>
      <c r="WVQ738" s="6"/>
      <c r="WVR738" s="6"/>
      <c r="WVS738" s="6"/>
      <c r="WVT738" s="5"/>
      <c r="WVU738" s="1"/>
      <c r="WVV738" s="5"/>
      <c r="WVW738" s="6"/>
      <c r="WVX738" s="6"/>
      <c r="WVY738" s="6"/>
      <c r="WVZ738" s="5"/>
      <c r="WWA738" s="1"/>
      <c r="WWB738" s="5"/>
      <c r="WWC738" s="6"/>
      <c r="WWD738" s="6"/>
      <c r="WWE738" s="6"/>
      <c r="WWF738" s="5"/>
      <c r="WWG738" s="1"/>
      <c r="WWH738" s="5"/>
      <c r="WWI738" s="6"/>
      <c r="WWJ738" s="6"/>
      <c r="WWK738" s="6"/>
      <c r="WWL738" s="5"/>
      <c r="WWM738" s="1"/>
      <c r="WWN738" s="5"/>
      <c r="WWO738" s="6"/>
      <c r="WWP738" s="6"/>
      <c r="WWQ738" s="6"/>
      <c r="WWR738" s="5"/>
      <c r="WWS738" s="1"/>
      <c r="WWT738" s="5"/>
      <c r="WWU738" s="6"/>
      <c r="WWV738" s="6"/>
      <c r="WWW738" s="6"/>
      <c r="WWX738" s="5"/>
      <c r="WWY738" s="1"/>
      <c r="WWZ738" s="5"/>
      <c r="WXA738" s="6"/>
      <c r="WXB738" s="6"/>
      <c r="WXC738" s="6"/>
      <c r="WXD738" s="5"/>
      <c r="WXE738" s="1"/>
      <c r="WXF738" s="5"/>
      <c r="WXG738" s="6"/>
      <c r="WXH738" s="6"/>
      <c r="WXI738" s="6"/>
      <c r="WXJ738" s="5"/>
      <c r="WXK738" s="1"/>
      <c r="WXL738" s="5"/>
      <c r="WXM738" s="6"/>
      <c r="WXN738" s="6"/>
      <c r="WXO738" s="6"/>
      <c r="WXP738" s="5"/>
      <c r="WXQ738" s="1"/>
      <c r="WXR738" s="5"/>
      <c r="WXS738" s="6"/>
      <c r="WXT738" s="6"/>
      <c r="WXU738" s="6"/>
      <c r="WXV738" s="5"/>
      <c r="WXW738" s="1"/>
      <c r="WXX738" s="5"/>
      <c r="WXY738" s="6"/>
      <c r="WXZ738" s="6"/>
      <c r="WYA738" s="6"/>
      <c r="WYB738" s="5"/>
      <c r="WYC738" s="1"/>
      <c r="WYD738" s="5"/>
      <c r="WYE738" s="6"/>
      <c r="WYF738" s="6"/>
      <c r="WYG738" s="6"/>
      <c r="WYH738" s="5"/>
      <c r="WYI738" s="1"/>
      <c r="WYJ738" s="5"/>
      <c r="WYK738" s="6"/>
      <c r="WYL738" s="6"/>
      <c r="WYM738" s="6"/>
      <c r="WYN738" s="5"/>
      <c r="WYO738" s="1"/>
      <c r="WYP738" s="5"/>
      <c r="WYQ738" s="6"/>
      <c r="WYR738" s="6"/>
      <c r="WYS738" s="6"/>
      <c r="WYT738" s="5"/>
      <c r="WYU738" s="1"/>
      <c r="WYV738" s="5"/>
      <c r="WYW738" s="6"/>
      <c r="WYX738" s="6"/>
      <c r="WYY738" s="6"/>
      <c r="WYZ738" s="5"/>
      <c r="WZA738" s="1"/>
      <c r="WZB738" s="5"/>
      <c r="WZC738" s="6"/>
      <c r="WZD738" s="6"/>
      <c r="WZE738" s="6"/>
      <c r="WZF738" s="5"/>
      <c r="WZG738" s="1"/>
      <c r="WZH738" s="5"/>
      <c r="WZI738" s="6"/>
      <c r="WZJ738" s="6"/>
      <c r="WZK738" s="6"/>
      <c r="WZL738" s="5"/>
      <c r="WZM738" s="1"/>
      <c r="WZN738" s="5"/>
      <c r="WZO738" s="6"/>
      <c r="WZP738" s="6"/>
      <c r="WZQ738" s="6"/>
      <c r="WZR738" s="5"/>
      <c r="WZS738" s="1"/>
      <c r="WZT738" s="5"/>
      <c r="WZU738" s="6"/>
      <c r="WZV738" s="6"/>
      <c r="WZW738" s="6"/>
      <c r="WZX738" s="5"/>
      <c r="WZY738" s="1"/>
      <c r="WZZ738" s="5"/>
      <c r="XAA738" s="6"/>
      <c r="XAB738" s="6"/>
      <c r="XAC738" s="6"/>
      <c r="XAD738" s="5"/>
      <c r="XAE738" s="1"/>
      <c r="XAF738" s="5"/>
      <c r="XAG738" s="6"/>
      <c r="XAH738" s="6"/>
      <c r="XAI738" s="6"/>
      <c r="XAJ738" s="5"/>
      <c r="XAK738" s="1"/>
      <c r="XAL738" s="5"/>
      <c r="XAM738" s="6"/>
      <c r="XAN738" s="6"/>
      <c r="XAO738" s="6"/>
      <c r="XAP738" s="5"/>
      <c r="XAQ738" s="1"/>
      <c r="XAR738" s="5"/>
      <c r="XAS738" s="6"/>
      <c r="XAT738" s="6"/>
      <c r="XAU738" s="6"/>
      <c r="XAV738" s="5"/>
      <c r="XAW738" s="1"/>
      <c r="XAX738" s="5"/>
      <c r="XAY738" s="6"/>
      <c r="XAZ738" s="6"/>
      <c r="XBA738" s="6"/>
      <c r="XBB738" s="5"/>
      <c r="XBC738" s="1"/>
      <c r="XBD738" s="5"/>
      <c r="XBE738" s="6"/>
      <c r="XBF738" s="6"/>
      <c r="XBG738" s="6"/>
      <c r="XBH738" s="5"/>
      <c r="XBI738" s="1"/>
      <c r="XBJ738" s="5"/>
      <c r="XBK738" s="6"/>
      <c r="XBL738" s="6"/>
      <c r="XBM738" s="6"/>
      <c r="XBN738" s="5"/>
      <c r="XBO738" s="1"/>
      <c r="XBP738" s="5"/>
      <c r="XBQ738" s="6"/>
      <c r="XBR738" s="6"/>
      <c r="XBS738" s="6"/>
      <c r="XBT738" s="5"/>
      <c r="XBU738" s="1"/>
      <c r="XBV738" s="5"/>
      <c r="XBW738" s="6"/>
      <c r="XBX738" s="6"/>
      <c r="XBY738" s="6"/>
      <c r="XBZ738" s="5"/>
      <c r="XCA738" s="1"/>
      <c r="XCB738" s="5"/>
      <c r="XCC738" s="6"/>
      <c r="XCD738" s="6"/>
      <c r="XCE738" s="6"/>
      <c r="XCF738" s="5"/>
      <c r="XCG738" s="1"/>
      <c r="XCH738" s="5"/>
      <c r="XCI738" s="6"/>
      <c r="XCJ738" s="6"/>
      <c r="XCK738" s="6"/>
      <c r="XCL738" s="5"/>
      <c r="XCM738" s="1"/>
      <c r="XCN738" s="5"/>
      <c r="XCO738" s="6"/>
      <c r="XCP738" s="6"/>
      <c r="XCQ738" s="6"/>
      <c r="XCR738" s="5"/>
      <c r="XCS738" s="1"/>
      <c r="XCT738" s="5"/>
      <c r="XCU738" s="6"/>
      <c r="XCV738" s="6"/>
      <c r="XCW738" s="6"/>
      <c r="XCX738" s="5"/>
      <c r="XCY738" s="1"/>
      <c r="XCZ738" s="5"/>
      <c r="XDA738" s="6"/>
      <c r="XDB738" s="6"/>
      <c r="XDC738" s="6"/>
      <c r="XDD738" s="5"/>
      <c r="XDE738" s="1"/>
      <c r="XDF738" s="5"/>
      <c r="XDG738" s="6"/>
      <c r="XDH738" s="6"/>
      <c r="XDI738" s="6"/>
      <c r="XDJ738" s="5"/>
      <c r="XDK738" s="1"/>
      <c r="XDL738" s="5"/>
      <c r="XDM738" s="6"/>
      <c r="XDN738" s="6"/>
      <c r="XDO738" s="6"/>
      <c r="XDP738" s="5"/>
      <c r="XDQ738" s="1"/>
      <c r="XDR738" s="5"/>
      <c r="XDS738" s="6"/>
      <c r="XDT738" s="6"/>
      <c r="XDU738" s="6"/>
      <c r="XDV738" s="5"/>
      <c r="XDW738" s="1"/>
      <c r="XDX738" s="5"/>
      <c r="XDY738" s="6"/>
      <c r="XDZ738" s="6"/>
      <c r="XEA738" s="6"/>
      <c r="XEB738" s="5"/>
      <c r="XEC738" s="1"/>
      <c r="XED738" s="5"/>
      <c r="XEE738" s="6"/>
      <c r="XEF738" s="6"/>
      <c r="XEG738" s="6"/>
      <c r="XEH738" s="5"/>
      <c r="XEI738" s="1"/>
      <c r="XEJ738" s="5"/>
      <c r="XEK738" s="6"/>
      <c r="XEL738" s="6"/>
      <c r="XEM738" s="6"/>
      <c r="XEN738" s="5"/>
      <c r="XEO738" s="1"/>
      <c r="XEP738" s="5"/>
      <c r="XEQ738" s="6"/>
      <c r="XER738" s="6"/>
      <c r="XES738" s="6"/>
      <c r="XET738" s="5"/>
      <c r="XEU738" s="1"/>
      <c r="XEV738" s="5"/>
      <c r="XEW738" s="6"/>
      <c r="XEX738" s="6"/>
      <c r="XEY738" s="6"/>
      <c r="XEZ738" s="5"/>
      <c r="XFA738" s="1"/>
      <c r="XFB738" s="5"/>
      <c r="XFC738" s="6"/>
      <c r="XFD738" s="6"/>
    </row>
    <row r="739" spans="1:16384" s="2" customFormat="1" ht="18" customHeight="1" x14ac:dyDescent="0.2">
      <c r="A739" s="3" t="s">
        <v>18</v>
      </c>
      <c r="B739" s="4"/>
      <c r="C739" s="4"/>
      <c r="D739" s="4"/>
      <c r="E739" s="4"/>
      <c r="F739" s="4"/>
    </row>
    <row r="740" spans="1:16384" ht="15" x14ac:dyDescent="0.25">
      <c r="A740" s="7" t="s">
        <v>611</v>
      </c>
      <c r="B740" s="8"/>
      <c r="C740" s="8"/>
      <c r="D740" s="8"/>
      <c r="E740" s="8"/>
    </row>
    <row r="741" spans="1:16384" ht="14.25" customHeight="1" x14ac:dyDescent="0.25">
      <c r="A741" s="9" t="s">
        <v>696</v>
      </c>
      <c r="B741" s="8"/>
      <c r="C741" s="8"/>
      <c r="D741" s="8"/>
      <c r="E741" s="8"/>
    </row>
    <row r="742" spans="1:16384" ht="15" x14ac:dyDescent="0.25">
      <c r="A742" s="10" t="s">
        <v>612</v>
      </c>
      <c r="B742" s="8"/>
      <c r="C742" s="8"/>
      <c r="D742" s="8"/>
      <c r="E742" s="8"/>
    </row>
  </sheetData>
  <mergeCells count="5">
    <mergeCell ref="A1:F1"/>
    <mergeCell ref="A2:A3"/>
    <mergeCell ref="B2:B3"/>
    <mergeCell ref="C2:E2"/>
    <mergeCell ref="F2:F3"/>
  </mergeCells>
  <printOptions horizontalCentered="1"/>
  <pageMargins left="0.74803149606299213" right="0.74803149606299213" top="0.98425196850393704" bottom="0.98425196850393704" header="0.31496062992125984" footer="0.31496062992125984"/>
  <pageSetup scale="8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 12</vt:lpstr>
      <vt:lpstr>'Cuadro 12'!Área_de_impresión</vt:lpstr>
      <vt:lpstr>'Cuadro 12'!Títulos_a_imprimir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Norquelda Osorio</dc:creator>
  <cp:lastModifiedBy>ADALBERTO RODRIGUEZ</cp:lastModifiedBy>
  <cp:lastPrinted>2025-07-04T15:22:17Z</cp:lastPrinted>
  <dcterms:created xsi:type="dcterms:W3CDTF">2025-06-13T18:11:52Z</dcterms:created>
  <dcterms:modified xsi:type="dcterms:W3CDTF">2025-07-09T18:21:20Z</dcterms:modified>
</cp:coreProperties>
</file>